
<file path=[Content_Types].xml><?xml version="1.0" encoding="utf-8"?>
<Types xmlns="http://schemas.openxmlformats.org/package/2006/content-types">
  <Default Extension="png" ContentType="image/png"/>
  <Default Extension="bin" ContentType="application/vnd.ms-office.activeX"/>
  <Default Extension="emf" ContentType="image/x-emf"/>
  <Default Extension="rels" ContentType="application/vnd.openxmlformats-package.relationships+xml"/>
  <Default Extension="xml" ContentType="application/xml"/>
  <Default Extension="vml" ContentType="application/vnd.openxmlformats-officedocument.vmlDrawing"/>
  <Default Extension="gif" ContentType="image/gif"/>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printerSettings/printerSettings1.bin" ContentType="application/vnd.openxmlformats-officedocument.spreadsheetml.printerSettings"/>
  <Override PartName="/xl/drawings/drawing3.xml" ContentType="application/vnd.openxmlformats-officedocument.drawing+xml"/>
  <Override PartName="/xl/printerSettings/printerSettings2.bin" ContentType="application/vnd.openxmlformats-officedocument.spreadsheetml.printerSettings"/>
  <Override PartName="/xl/drawings/drawing4.xml" ContentType="application/vnd.openxmlformats-officedocument.drawing+xml"/>
  <Override PartName="/xl/activeX/activeX2.xml" ContentType="application/vnd.ms-office.activeX+xml"/>
  <Override PartName="/xl/activeX/activeX3.xml" ContentType="application/vnd.ms-office.activeX+xml"/>
  <Override PartName="/xl/comments1.xml" ContentType="application/vnd.openxmlformats-officedocument.spreadsheetml.comments+xml"/>
  <Override PartName="/xl/printerSettings/printerSettings3.bin" ContentType="application/vnd.openxmlformats-officedocument.spreadsheetml.printerSettings"/>
  <Override PartName="/xl/drawings/drawing5.xml" ContentType="application/vnd.openxmlformats-officedocument.drawing+xml"/>
  <Override PartName="/xl/activeX/activeX4.xml" ContentType="application/vnd.ms-office.activeX+xml"/>
  <Override PartName="/xl/printerSettings/printerSettings4.bin" ContentType="application/vnd.openxmlformats-officedocument.spreadsheetml.printerSettings"/>
  <Override PartName="/xl/drawings/drawing6.xml" ContentType="application/vnd.openxmlformats-officedocument.drawing+xml"/>
  <Override PartName="/xl/activeX/activeX5.xml" ContentType="application/vnd.ms-office.activeX+xml"/>
  <Override PartName="/xl/printerSettings/printerSettings5.bin" ContentType="application/vnd.openxmlformats-officedocument.spreadsheetml.printerSettings"/>
  <Override PartName="/xl/drawings/drawing7.xml" ContentType="application/vnd.openxmlformats-officedocument.drawing+xml"/>
  <Override PartName="/xl/printerSettings/printerSettings6.bin" ContentType="application/vnd.openxmlformats-officedocument.spreadsheetml.printerSettings"/>
  <Override PartName="/xl/drawings/drawing8.xml" ContentType="application/vnd.openxmlformats-officedocument.drawing+xml"/>
  <Override PartName="/xl/activeX/activeX6.xml" ContentType="application/vnd.ms-office.activeX+xml"/>
  <Override PartName="/xl/printerSettings/printerSettings7.bin" ContentType="application/vnd.openxmlformats-officedocument.spreadsheetml.printerSettings"/>
  <Override PartName="/xl/drawings/drawing9.xml" ContentType="application/vnd.openxmlformats-officedocument.drawing+xml"/>
  <Override PartName="/xl/activeX/activeX7.xml" ContentType="application/vnd.ms-office.activeX+xml"/>
  <Override PartName="/xl/printerSettings/printerSettings8.bin" ContentType="application/vnd.openxmlformats-officedocument.spreadsheetml.printerSettings"/>
  <Override PartName="/xl/drawings/drawing10.xml" ContentType="application/vnd.openxmlformats-officedocument.drawing+xml"/>
  <Override PartName="/xl/activeX/activeX8.xml" ContentType="application/vnd.ms-office.activeX+xml"/>
  <Override PartName="/xl/charts/chart1.xml" ContentType="application/vnd.openxmlformats-officedocument.drawingml.chart+xml"/>
  <Override PartName="/xl/charts/chart2.xml" ContentType="application/vnd.openxmlformats-officedocument.drawingml.chart+xml"/>
  <Override PartName="/xl/drawings/drawing11.xml" ContentType="application/vnd.openxmlformats-officedocument.drawingml.chartshapes+xml"/>
  <Override PartName="/xl/printerSettings/printerSettings9.bin" ContentType="application/vnd.openxmlformats-officedocument.spreadsheetml.printerSettings"/>
  <Override PartName="/xl/drawings/drawing12.xml" ContentType="application/vnd.openxmlformats-officedocument.drawing+xml"/>
  <Override PartName="/xl/printerSettings/printerSettings10.bin" ContentType="application/vnd.openxmlformats-officedocument.spreadsheetml.printerSettings"/>
  <Override PartName="/xl/drawings/drawing13.xml" ContentType="application/vnd.openxmlformats-officedocument.drawing+xml"/>
  <Override PartName="/xl/printerSettings/printerSettings11.bin" ContentType="application/vnd.openxmlformats-officedocument.spreadsheetml.printerSettings"/>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showInkAnnotation="0" updateLinks="never" codeName="ThisWorkbook" defaultThemeVersion="124226"/>
  <bookViews>
    <workbookView showSheetTabs="0" xWindow="120" yWindow="75" windowWidth="19320" windowHeight="9690" firstSheet="2" activeTab="5"/>
  </bookViews>
  <sheets>
    <sheet name="img" sheetId="51" state="hidden" r:id="rId1"/>
    <sheet name="fichiers du répertoire cible" sheetId="50" state="hidden" r:id="rId2"/>
    <sheet name="Feuil1" sheetId="89" r:id="rId3"/>
    <sheet name="paramètres FTP" sheetId="49" r:id="rId4"/>
    <sheet name="Planning" sheetId="73" r:id="rId5"/>
    <sheet name="Accueil" sheetId="44" r:id="rId6"/>
    <sheet name="Parametre" sheetId="16" r:id="rId7"/>
    <sheet name="Bareme" sheetId="11" r:id="rId8"/>
    <sheet name="Eval_model" sheetId="9" r:id="rId9"/>
    <sheet name="Bilanindividuel" sheetId="12" r:id="rId10"/>
    <sheet name="Bilan" sheetId="72" r:id="rId11"/>
    <sheet name="Visu_Epr" sheetId="75" r:id="rId12"/>
    <sheet name="Activite" sheetId="78" r:id="rId13"/>
  </sheets>
  <functionGroups builtInGroupCount="17"/>
  <externalReferences>
    <externalReference r:id="rId14"/>
    <externalReference r:id="rId15"/>
  </externalReferences>
  <definedNames>
    <definedName name="_xlnm._FilterDatabase" localSheetId="5" hidden="1">Accueil!#REF!</definedName>
    <definedName name="_xlnm._FilterDatabase" localSheetId="7" hidden="1">Bareme!$A$4:$F$114</definedName>
    <definedName name="_xlnm._FilterDatabase" localSheetId="9" hidden="1">Bilanindividuel!$A$4:$A$94</definedName>
    <definedName name="_xlnm._FilterDatabase" localSheetId="8" hidden="1">Eval_model!$A$4:$I$114</definedName>
    <definedName name="Activite">Activite!$C$2:$CX$2</definedName>
    <definedName name="_xlnm.Print_Titles" localSheetId="4">Planning!$1:$1</definedName>
    <definedName name="Liste_eleve">Parametre!$J$15:$J$44</definedName>
    <definedName name="Liste_eleve2">Parametre!$A$15:$J$44</definedName>
    <definedName name="Liste_Tp" localSheetId="11">Visu_Epr!$C$2:$M$2</definedName>
    <definedName name="Liste_Tp">Bilan!$C$2:$AH$2</definedName>
    <definedName name="login">'paramètres FTP'!$D$13</definedName>
    <definedName name="port_ftp">'paramètres FTP'!$D$9</definedName>
    <definedName name="rep_cible">'paramètres FTP'!$D$11</definedName>
    <definedName name="site_ftp">'paramètres FTP'!$D$7</definedName>
    <definedName name="zone_auto" localSheetId="1">'[1]paramètres FTP'!$D$7,'[1]paramètres FTP'!$D$9,'[1]paramètres FTP'!$D$11,'[1]paramètres FTP'!$D$13,'[1]paramètres FTP'!$D$15</definedName>
    <definedName name="zone_auto" localSheetId="0">'[1]paramètres FTP'!$D$7,'[1]paramètres FTP'!$D$9,'[1]paramètres FTP'!$D$11,'[1]paramètres FTP'!$D$13,'[1]paramètres FTP'!$D$15</definedName>
    <definedName name="zone_auto">'paramètres FTP'!$D$7,'paramètres FTP'!$D$9,'paramètres FTP'!$D$11,'paramètres FTP'!$D$13,'paramètres FTP'!$D$15</definedName>
    <definedName name="_xlnm.Print_Area" localSheetId="5">Accueil!$A$3:$J$69</definedName>
    <definedName name="_xlnm.Print_Area" localSheetId="7">Bareme!$A$2:$DV$117</definedName>
    <definedName name="_xlnm.Print_Area" localSheetId="10">Bilan!$A$1:$AH$33</definedName>
    <definedName name="_xlnm.Print_Area" localSheetId="9">Bilanindividuel!$A$3:$W$94</definedName>
    <definedName name="_xlnm.Print_Area" localSheetId="8">Eval_model!$A$2:$CG$117</definedName>
    <definedName name="_xlnm.Print_Area" localSheetId="4">Planning!$A$1:$BN$156</definedName>
    <definedName name="_xlnm.Print_Area" localSheetId="11">Visu_Epr!$A$1:$J$33</definedName>
  </definedNames>
  <calcPr calcId="145621"/>
</workbook>
</file>

<file path=xl/calcChain.xml><?xml version="1.0" encoding="utf-8"?>
<calcChain xmlns="http://schemas.openxmlformats.org/spreadsheetml/2006/main">
  <c r="I33" i="75" l="1"/>
  <c r="I32" i="75"/>
  <c r="I31" i="75"/>
  <c r="I30" i="75"/>
  <c r="I29" i="75"/>
  <c r="I28" i="75"/>
  <c r="I27" i="75"/>
  <c r="I26" i="75"/>
  <c r="I25" i="75"/>
  <c r="I24" i="75"/>
  <c r="I23" i="75"/>
  <c r="I22" i="75"/>
  <c r="I21" i="75"/>
  <c r="I20" i="75"/>
  <c r="I19" i="75"/>
  <c r="I18" i="75"/>
  <c r="I17" i="75"/>
  <c r="I16" i="75"/>
  <c r="I15" i="75"/>
  <c r="I14" i="75"/>
  <c r="I13" i="75"/>
  <c r="I12" i="75"/>
  <c r="I11" i="75"/>
  <c r="I10" i="75"/>
  <c r="I9" i="75"/>
  <c r="I8" i="75"/>
  <c r="I6" i="75"/>
  <c r="I5" i="75"/>
  <c r="I4" i="75"/>
  <c r="I7" i="75"/>
  <c r="K7" i="75" l="1"/>
  <c r="N113" i="9" l="1"/>
  <c r="DR113" i="9"/>
  <c r="DN113" i="9"/>
  <c r="DJ113" i="9"/>
  <c r="DF113" i="9"/>
  <c r="DB113" i="9"/>
  <c r="CX113" i="9"/>
  <c r="CT113" i="9"/>
  <c r="CP113" i="9"/>
  <c r="CL113" i="9"/>
  <c r="CH113" i="9"/>
  <c r="CD113" i="9"/>
  <c r="BZ113" i="9"/>
  <c r="BV113" i="9"/>
  <c r="BR113" i="9"/>
  <c r="BN113" i="9"/>
  <c r="BJ113" i="9"/>
  <c r="BF113" i="9"/>
  <c r="BB113" i="9"/>
  <c r="AX113" i="9"/>
  <c r="AT113" i="9"/>
  <c r="AP113" i="9"/>
  <c r="AL113" i="9"/>
  <c r="AH113" i="9"/>
  <c r="AD113" i="9"/>
  <c r="Z113" i="9"/>
  <c r="V113" i="9"/>
  <c r="R113" i="9"/>
  <c r="J113" i="9"/>
  <c r="F24" i="9"/>
  <c r="F113" i="9"/>
  <c r="A113" i="9" l="1"/>
  <c r="H33" i="75"/>
  <c r="H32" i="75"/>
  <c r="H31" i="75"/>
  <c r="H30" i="75"/>
  <c r="H29" i="75"/>
  <c r="H28" i="75"/>
  <c r="H27" i="75"/>
  <c r="H26" i="75"/>
  <c r="H25" i="75"/>
  <c r="H24" i="75"/>
  <c r="H23" i="75"/>
  <c r="H22" i="75"/>
  <c r="H21" i="75"/>
  <c r="H20" i="75"/>
  <c r="H19" i="75"/>
  <c r="H18" i="75"/>
  <c r="H17" i="75"/>
  <c r="H16" i="75"/>
  <c r="H15" i="75"/>
  <c r="H14" i="75"/>
  <c r="H13" i="75"/>
  <c r="H12" i="75"/>
  <c r="H11" i="75"/>
  <c r="H10" i="75"/>
  <c r="H9" i="75"/>
  <c r="H8" i="75"/>
  <c r="H7" i="75"/>
  <c r="H6" i="75"/>
  <c r="H5" i="75"/>
  <c r="H4" i="75"/>
  <c r="K33" i="75"/>
  <c r="K32" i="75"/>
  <c r="K31" i="75"/>
  <c r="K30" i="75"/>
  <c r="K29" i="75"/>
  <c r="K28" i="75"/>
  <c r="K27" i="75"/>
  <c r="K26" i="75"/>
  <c r="K25" i="75"/>
  <c r="K24" i="75"/>
  <c r="K23" i="75"/>
  <c r="K22" i="75"/>
  <c r="K21" i="75"/>
  <c r="K20" i="75"/>
  <c r="K19" i="75"/>
  <c r="K18" i="75"/>
  <c r="K17" i="75"/>
  <c r="K16" i="75"/>
  <c r="K15" i="75"/>
  <c r="K14" i="75"/>
  <c r="K13" i="75"/>
  <c r="K12" i="75"/>
  <c r="K11" i="75"/>
  <c r="K10" i="75"/>
  <c r="K9" i="75"/>
  <c r="K8" i="75"/>
  <c r="K6" i="75"/>
  <c r="K5" i="75"/>
  <c r="K4" i="75"/>
  <c r="C1" i="75" l="1"/>
  <c r="J1" i="75"/>
  <c r="H3" i="75" l="1"/>
  <c r="B110" i="11" l="1"/>
  <c r="B108" i="11"/>
  <c r="B106" i="11"/>
  <c r="B104" i="11"/>
  <c r="B102" i="11"/>
  <c r="B100" i="11"/>
  <c r="B98" i="11"/>
  <c r="B94" i="11"/>
  <c r="B92" i="11"/>
  <c r="B90" i="11"/>
  <c r="B88" i="11"/>
  <c r="B86" i="11"/>
  <c r="B84" i="11"/>
  <c r="B82" i="11"/>
  <c r="B80" i="11"/>
  <c r="B78" i="11"/>
  <c r="B76" i="11"/>
  <c r="B74" i="11"/>
  <c r="B72" i="11"/>
  <c r="B70" i="11"/>
  <c r="B68" i="11"/>
  <c r="B66" i="11"/>
  <c r="B64" i="11"/>
  <c r="B62" i="11"/>
  <c r="B60" i="11"/>
  <c r="B58" i="11"/>
  <c r="B56" i="11"/>
  <c r="B54" i="11"/>
  <c r="B52" i="11"/>
  <c r="B50" i="11"/>
  <c r="B48" i="11"/>
  <c r="B46" i="11"/>
  <c r="B44" i="11"/>
  <c r="B42" i="11"/>
  <c r="B40" i="11"/>
  <c r="B38" i="11"/>
  <c r="B36" i="11"/>
  <c r="B34" i="11"/>
  <c r="B32" i="11"/>
  <c r="B30" i="11"/>
  <c r="B28" i="11"/>
  <c r="B26" i="11"/>
  <c r="B24" i="11"/>
  <c r="B22" i="11"/>
  <c r="B20" i="11"/>
  <c r="B18" i="11"/>
  <c r="B16" i="11"/>
  <c r="B14" i="11"/>
  <c r="B12" i="11"/>
  <c r="B10" i="11"/>
  <c r="B8" i="11"/>
  <c r="B6" i="11"/>
  <c r="B134" i="9" l="1"/>
  <c r="A134" i="9"/>
  <c r="BN32" i="73" l="1"/>
  <c r="BN63" i="73" s="1"/>
  <c r="BN94" i="73" s="1"/>
  <c r="BN125" i="73" s="1"/>
  <c r="BN156" i="73" s="1"/>
  <c r="BN31" i="73"/>
  <c r="BN62" i="73" s="1"/>
  <c r="BN93" i="73" s="1"/>
  <c r="BN124" i="73" s="1"/>
  <c r="BN155" i="73" s="1"/>
  <c r="BN30" i="73"/>
  <c r="BN61" i="73" s="1"/>
  <c r="BN92" i="73" s="1"/>
  <c r="BN123" i="73" s="1"/>
  <c r="BN154" i="73" s="1"/>
  <c r="BN29" i="73"/>
  <c r="BN60" i="73" s="1"/>
  <c r="BN91" i="73" s="1"/>
  <c r="BN122" i="73" s="1"/>
  <c r="BN153" i="73" s="1"/>
  <c r="BN28" i="73"/>
  <c r="BN59" i="73" s="1"/>
  <c r="BN90" i="73" s="1"/>
  <c r="BN121" i="73" s="1"/>
  <c r="BN152" i="73" s="1"/>
  <c r="BN27" i="73"/>
  <c r="BN58" i="73" s="1"/>
  <c r="BN89" i="73" s="1"/>
  <c r="BN120" i="73" s="1"/>
  <c r="BN151" i="73" s="1"/>
  <c r="BN26" i="73"/>
  <c r="BN57" i="73" s="1"/>
  <c r="BN88" i="73" s="1"/>
  <c r="BN119" i="73" s="1"/>
  <c r="BN150" i="73" s="1"/>
  <c r="BN25" i="73"/>
  <c r="BN56" i="73" s="1"/>
  <c r="BN87" i="73" s="1"/>
  <c r="BN118" i="73" s="1"/>
  <c r="BN149" i="73" s="1"/>
  <c r="BN24" i="73"/>
  <c r="BN55" i="73" s="1"/>
  <c r="BN86" i="73" s="1"/>
  <c r="BN117" i="73" s="1"/>
  <c r="BN148" i="73" s="1"/>
  <c r="BN23" i="73"/>
  <c r="BN54" i="73" s="1"/>
  <c r="BN85" i="73" s="1"/>
  <c r="BN116" i="73" s="1"/>
  <c r="BN147" i="73" s="1"/>
  <c r="BN22" i="73"/>
  <c r="BN53" i="73" s="1"/>
  <c r="BN84" i="73" s="1"/>
  <c r="BN115" i="73" s="1"/>
  <c r="BN146" i="73" s="1"/>
  <c r="BN21" i="73"/>
  <c r="BN52" i="73" s="1"/>
  <c r="BN83" i="73" s="1"/>
  <c r="BN114" i="73" s="1"/>
  <c r="BN145" i="73" s="1"/>
  <c r="BN20" i="73"/>
  <c r="BN51" i="73" s="1"/>
  <c r="BN82" i="73" s="1"/>
  <c r="BN113" i="73" s="1"/>
  <c r="BN144" i="73" s="1"/>
  <c r="BN19" i="73"/>
  <c r="BN50" i="73" s="1"/>
  <c r="BN81" i="73" s="1"/>
  <c r="BN112" i="73" s="1"/>
  <c r="BN143" i="73" s="1"/>
  <c r="BN18" i="73"/>
  <c r="BN49" i="73" s="1"/>
  <c r="BN80" i="73" s="1"/>
  <c r="BN111" i="73" s="1"/>
  <c r="BN142" i="73" s="1"/>
  <c r="BN17" i="73"/>
  <c r="BN48" i="73" s="1"/>
  <c r="BN79" i="73" s="1"/>
  <c r="BN110" i="73" s="1"/>
  <c r="BN141" i="73" s="1"/>
  <c r="BN16" i="73"/>
  <c r="BN47" i="73" s="1"/>
  <c r="BN78" i="73" s="1"/>
  <c r="BN109" i="73" s="1"/>
  <c r="BN140" i="73" s="1"/>
  <c r="BN15" i="73"/>
  <c r="BN46" i="73" s="1"/>
  <c r="BN77" i="73" s="1"/>
  <c r="BN108" i="73" s="1"/>
  <c r="BN139" i="73" s="1"/>
  <c r="BN14" i="73"/>
  <c r="BN45" i="73" s="1"/>
  <c r="BN76" i="73" s="1"/>
  <c r="BN107" i="73" s="1"/>
  <c r="BN138" i="73" s="1"/>
  <c r="BN13" i="73"/>
  <c r="BN44" i="73" s="1"/>
  <c r="BN75" i="73" s="1"/>
  <c r="BN106" i="73" s="1"/>
  <c r="BN137" i="73" s="1"/>
  <c r="BN12" i="73"/>
  <c r="BN43" i="73" s="1"/>
  <c r="BN74" i="73" s="1"/>
  <c r="BN105" i="73" s="1"/>
  <c r="BN136" i="73" s="1"/>
  <c r="BN11" i="73"/>
  <c r="BN42" i="73" s="1"/>
  <c r="BN73" i="73" s="1"/>
  <c r="BN104" i="73" s="1"/>
  <c r="BN135" i="73" s="1"/>
  <c r="BN10" i="73"/>
  <c r="BN41" i="73" s="1"/>
  <c r="BN72" i="73" s="1"/>
  <c r="BN103" i="73" s="1"/>
  <c r="BN134" i="73" s="1"/>
  <c r="BN9" i="73"/>
  <c r="BN40" i="73" s="1"/>
  <c r="BN71" i="73" s="1"/>
  <c r="BN102" i="73" s="1"/>
  <c r="BN133" i="73" s="1"/>
  <c r="BN8" i="73"/>
  <c r="BN39" i="73" s="1"/>
  <c r="BN70" i="73" s="1"/>
  <c r="BN101" i="73" s="1"/>
  <c r="BN132" i="73" s="1"/>
  <c r="BN7" i="73"/>
  <c r="BN38" i="73" s="1"/>
  <c r="BN69" i="73" s="1"/>
  <c r="BN100" i="73" s="1"/>
  <c r="BN131" i="73" s="1"/>
  <c r="BN6" i="73"/>
  <c r="BN37" i="73" s="1"/>
  <c r="BN68" i="73" s="1"/>
  <c r="BN99" i="73" s="1"/>
  <c r="BN130" i="73" s="1"/>
  <c r="BN5" i="73"/>
  <c r="BN36" i="73" s="1"/>
  <c r="BN67" i="73" s="1"/>
  <c r="BN98" i="73" s="1"/>
  <c r="BN129" i="73" s="1"/>
  <c r="BN4" i="73"/>
  <c r="BN35" i="73" s="1"/>
  <c r="BN66" i="73" s="1"/>
  <c r="BN97" i="73" s="1"/>
  <c r="BN128" i="73" s="1"/>
  <c r="BN3" i="73"/>
  <c r="BN34" i="73" s="1"/>
  <c r="BN65" i="73" s="1"/>
  <c r="BN96" i="73" s="1"/>
  <c r="BN127" i="73" s="1"/>
  <c r="DW110" i="11" l="1"/>
  <c r="DW108" i="11"/>
  <c r="DW106" i="11"/>
  <c r="DW104" i="11"/>
  <c r="DW102" i="11"/>
  <c r="DW100" i="11"/>
  <c r="DW98" i="11"/>
  <c r="DW94" i="11"/>
  <c r="DW92" i="11"/>
  <c r="DW90" i="11"/>
  <c r="DW88" i="11"/>
  <c r="DW86" i="11"/>
  <c r="DW84" i="11"/>
  <c r="DW82" i="11"/>
  <c r="DW80" i="11"/>
  <c r="DW78" i="11"/>
  <c r="DW76" i="11"/>
  <c r="DW74" i="11"/>
  <c r="DW72" i="11"/>
  <c r="DW70" i="11"/>
  <c r="DW68" i="11"/>
  <c r="DW66" i="11"/>
  <c r="DW64" i="11"/>
  <c r="DW62" i="11"/>
  <c r="DW60" i="11"/>
  <c r="DW58" i="11"/>
  <c r="DW56" i="11"/>
  <c r="DW54" i="11"/>
  <c r="DW52" i="11"/>
  <c r="DW50" i="11"/>
  <c r="DW48" i="11"/>
  <c r="DW46" i="11"/>
  <c r="DW44" i="11"/>
  <c r="DW42" i="11"/>
  <c r="DW40" i="11"/>
  <c r="DW38" i="11"/>
  <c r="DW36" i="11"/>
  <c r="DW34" i="11"/>
  <c r="DW32" i="11"/>
  <c r="DW30" i="11"/>
  <c r="DW28" i="11"/>
  <c r="DW26" i="11"/>
  <c r="DW24" i="11"/>
  <c r="DW22" i="11"/>
  <c r="DW20" i="11"/>
  <c r="DW18" i="11"/>
  <c r="DW16" i="11"/>
  <c r="DW14" i="11"/>
  <c r="DW12" i="11"/>
  <c r="DW10" i="11"/>
  <c r="DW8" i="11"/>
  <c r="DW6" i="11"/>
  <c r="E109" i="9"/>
  <c r="D109" i="9"/>
  <c r="C109" i="9"/>
  <c r="B109" i="9"/>
  <c r="E107" i="9"/>
  <c r="D107" i="9"/>
  <c r="C107" i="9"/>
  <c r="B107" i="9"/>
  <c r="E105" i="9"/>
  <c r="D105" i="9"/>
  <c r="C105" i="9"/>
  <c r="B105" i="9"/>
  <c r="E103" i="9"/>
  <c r="D103" i="9"/>
  <c r="C103" i="9"/>
  <c r="B103" i="9"/>
  <c r="E101" i="9"/>
  <c r="D101" i="9"/>
  <c r="C101" i="9"/>
  <c r="B101" i="9"/>
  <c r="E99" i="9"/>
  <c r="D99" i="9"/>
  <c r="C99" i="9"/>
  <c r="B99" i="9"/>
  <c r="E97" i="9"/>
  <c r="D97" i="9"/>
  <c r="C97" i="9"/>
  <c r="B97" i="9"/>
  <c r="E93" i="9"/>
  <c r="D93" i="9"/>
  <c r="C93" i="9"/>
  <c r="B93" i="9"/>
  <c r="E91" i="9"/>
  <c r="D91" i="9"/>
  <c r="C91" i="9"/>
  <c r="B91" i="9"/>
  <c r="E89" i="9"/>
  <c r="D89" i="9"/>
  <c r="C89" i="9"/>
  <c r="B89" i="9"/>
  <c r="E87" i="9"/>
  <c r="D87" i="9"/>
  <c r="C87" i="9"/>
  <c r="B87" i="9"/>
  <c r="E85" i="9"/>
  <c r="E132" i="9" s="1"/>
  <c r="D85" i="9"/>
  <c r="D132" i="9" s="1"/>
  <c r="C85" i="9"/>
  <c r="C132" i="9" s="1"/>
  <c r="B85" i="9"/>
  <c r="B132" i="9" s="1"/>
  <c r="E83" i="9"/>
  <c r="D83" i="9"/>
  <c r="C83" i="9"/>
  <c r="B83" i="9"/>
  <c r="E81" i="9"/>
  <c r="D81" i="9"/>
  <c r="C81" i="9"/>
  <c r="B81" i="9"/>
  <c r="E79" i="9"/>
  <c r="D79" i="9"/>
  <c r="C79" i="9"/>
  <c r="B79" i="9"/>
  <c r="E77" i="9"/>
  <c r="D77" i="9"/>
  <c r="C77" i="9"/>
  <c r="B77" i="9"/>
  <c r="E75" i="9"/>
  <c r="D75" i="9"/>
  <c r="C75" i="9"/>
  <c r="B75" i="9"/>
  <c r="E73" i="9"/>
  <c r="D73" i="9"/>
  <c r="C73" i="9"/>
  <c r="B73" i="9"/>
  <c r="E71" i="9"/>
  <c r="E130" i="9" s="1"/>
  <c r="D71" i="9"/>
  <c r="D130" i="9" s="1"/>
  <c r="C71" i="9"/>
  <c r="C130" i="9" s="1"/>
  <c r="B71" i="9"/>
  <c r="E69" i="9"/>
  <c r="D69" i="9"/>
  <c r="C69" i="9"/>
  <c r="B69" i="9"/>
  <c r="E67" i="9"/>
  <c r="D67" i="9"/>
  <c r="C67" i="9"/>
  <c r="B67" i="9"/>
  <c r="E65" i="9"/>
  <c r="D65" i="9"/>
  <c r="C65" i="9"/>
  <c r="B65" i="9"/>
  <c r="E63" i="9"/>
  <c r="D63" i="9"/>
  <c r="C63" i="9"/>
  <c r="B63" i="9"/>
  <c r="E61" i="9"/>
  <c r="E128" i="9" s="1"/>
  <c r="D61" i="9"/>
  <c r="D128" i="9" s="1"/>
  <c r="C61" i="9"/>
  <c r="C128" i="9" s="1"/>
  <c r="B61" i="9"/>
  <c r="B128" i="9" s="1"/>
  <c r="E59" i="9"/>
  <c r="D59" i="9"/>
  <c r="C59" i="9"/>
  <c r="B59" i="9"/>
  <c r="E57" i="9"/>
  <c r="D57" i="9"/>
  <c r="C57" i="9"/>
  <c r="B57" i="9"/>
  <c r="E55" i="9"/>
  <c r="D55" i="9"/>
  <c r="C55" i="9"/>
  <c r="B55" i="9"/>
  <c r="E53" i="9"/>
  <c r="D53" i="9"/>
  <c r="C53" i="9"/>
  <c r="B53" i="9"/>
  <c r="E51" i="9"/>
  <c r="D51" i="9"/>
  <c r="C51" i="9"/>
  <c r="B51" i="9"/>
  <c r="E49" i="9"/>
  <c r="D49" i="9"/>
  <c r="C49" i="9"/>
  <c r="B49" i="9"/>
  <c r="E47" i="9"/>
  <c r="D47" i="9"/>
  <c r="C47" i="9"/>
  <c r="B47" i="9"/>
  <c r="E45" i="9"/>
  <c r="D45" i="9"/>
  <c r="C45" i="9"/>
  <c r="B45" i="9"/>
  <c r="E43" i="9"/>
  <c r="D43" i="9"/>
  <c r="C43" i="9"/>
  <c r="B43" i="9"/>
  <c r="E41" i="9"/>
  <c r="D41" i="9"/>
  <c r="C41" i="9"/>
  <c r="B41" i="9"/>
  <c r="E39" i="9"/>
  <c r="D39" i="9"/>
  <c r="C39" i="9"/>
  <c r="B39" i="9"/>
  <c r="E37" i="9"/>
  <c r="E139" i="9" s="1"/>
  <c r="D37" i="9"/>
  <c r="D139" i="9" s="1"/>
  <c r="C37" i="9"/>
  <c r="C139" i="9" s="1"/>
  <c r="B37" i="9"/>
  <c r="B139" i="9" s="1"/>
  <c r="E35" i="9"/>
  <c r="E140" i="9" s="1"/>
  <c r="D35" i="9"/>
  <c r="D140" i="9" s="1"/>
  <c r="C35" i="9"/>
  <c r="C140" i="9" s="1"/>
  <c r="B35" i="9"/>
  <c r="B140" i="9" s="1"/>
  <c r="E33" i="9"/>
  <c r="D33" i="9"/>
  <c r="C33" i="9"/>
  <c r="B33" i="9"/>
  <c r="E31" i="9"/>
  <c r="D31" i="9"/>
  <c r="C31" i="9"/>
  <c r="B31" i="9"/>
  <c r="E29" i="9"/>
  <c r="D29" i="9"/>
  <c r="C29" i="9"/>
  <c r="B29" i="9"/>
  <c r="E27" i="9"/>
  <c r="D27" i="9"/>
  <c r="C27" i="9"/>
  <c r="B27" i="9"/>
  <c r="E25" i="9"/>
  <c r="D25" i="9"/>
  <c r="C25" i="9"/>
  <c r="B25" i="9"/>
  <c r="E23" i="9"/>
  <c r="D23" i="9"/>
  <c r="C23" i="9"/>
  <c r="C126" i="9" s="1"/>
  <c r="B23" i="9"/>
  <c r="B126" i="9" s="1"/>
  <c r="E21" i="9"/>
  <c r="D21" i="9"/>
  <c r="C21" i="9"/>
  <c r="B21" i="9"/>
  <c r="E19" i="9"/>
  <c r="D19" i="9"/>
  <c r="C19" i="9"/>
  <c r="B19" i="9"/>
  <c r="E17" i="9"/>
  <c r="D17" i="9"/>
  <c r="C17" i="9"/>
  <c r="B17" i="9"/>
  <c r="E15" i="9"/>
  <c r="D15" i="9"/>
  <c r="C15" i="9"/>
  <c r="B15" i="9"/>
  <c r="E13" i="9"/>
  <c r="D13" i="9"/>
  <c r="C13" i="9"/>
  <c r="B13" i="9"/>
  <c r="E11" i="9"/>
  <c r="D11" i="9"/>
  <c r="C11" i="9"/>
  <c r="B11" i="9"/>
  <c r="E9" i="9"/>
  <c r="D9" i="9"/>
  <c r="C9" i="9"/>
  <c r="B9" i="9"/>
  <c r="B136" i="9" s="1"/>
  <c r="E7" i="9"/>
  <c r="E138" i="9" s="1"/>
  <c r="D7" i="9"/>
  <c r="C7" i="9"/>
  <c r="C138" i="9" s="1"/>
  <c r="B7" i="9"/>
  <c r="B138" i="9" s="1"/>
  <c r="E5" i="9"/>
  <c r="D5" i="9"/>
  <c r="C5" i="9"/>
  <c r="B5" i="9"/>
  <c r="F5" i="12"/>
  <c r="DR110" i="9"/>
  <c r="DN110" i="9"/>
  <c r="DJ110" i="9"/>
  <c r="DF110" i="9"/>
  <c r="DB110" i="9"/>
  <c r="CX110" i="9"/>
  <c r="CT110" i="9"/>
  <c r="CP110" i="9"/>
  <c r="CL110" i="9"/>
  <c r="CH110" i="9"/>
  <c r="DR108" i="9"/>
  <c r="DN108" i="9"/>
  <c r="DJ108" i="9"/>
  <c r="DF108" i="9"/>
  <c r="DB108" i="9"/>
  <c r="CX108" i="9"/>
  <c r="CT108" i="9"/>
  <c r="CP108" i="9"/>
  <c r="CL108" i="9"/>
  <c r="CH108" i="9"/>
  <c r="DR106" i="9"/>
  <c r="DN106" i="9"/>
  <c r="DJ106" i="9"/>
  <c r="DF106" i="9"/>
  <c r="DB106" i="9"/>
  <c r="CX106" i="9"/>
  <c r="CT106" i="9"/>
  <c r="CP106" i="9"/>
  <c r="CL106" i="9"/>
  <c r="CH106" i="9"/>
  <c r="DR104" i="9"/>
  <c r="DN104" i="9"/>
  <c r="DJ104" i="9"/>
  <c r="DF104" i="9"/>
  <c r="DB104" i="9"/>
  <c r="CX104" i="9"/>
  <c r="CT104" i="9"/>
  <c r="CP104" i="9"/>
  <c r="CL104" i="9"/>
  <c r="CH104" i="9"/>
  <c r="DR102" i="9"/>
  <c r="DN102" i="9"/>
  <c r="DJ102" i="9"/>
  <c r="DF102" i="9"/>
  <c r="DB102" i="9"/>
  <c r="CX102" i="9"/>
  <c r="CT102" i="9"/>
  <c r="CP102" i="9"/>
  <c r="CL102" i="9"/>
  <c r="CH102" i="9"/>
  <c r="DR100" i="9"/>
  <c r="DN100" i="9"/>
  <c r="DJ100" i="9"/>
  <c r="DF100" i="9"/>
  <c r="DB100" i="9"/>
  <c r="CX100" i="9"/>
  <c r="CT100" i="9"/>
  <c r="CP100" i="9"/>
  <c r="CL100" i="9"/>
  <c r="CH100" i="9"/>
  <c r="DR98" i="9"/>
  <c r="DN98" i="9"/>
  <c r="DJ98" i="9"/>
  <c r="DF98" i="9"/>
  <c r="DB98" i="9"/>
  <c r="CX98" i="9"/>
  <c r="CT98" i="9"/>
  <c r="CP98" i="9"/>
  <c r="CL98" i="9"/>
  <c r="CH98" i="9"/>
  <c r="DR94" i="9"/>
  <c r="DN94" i="9"/>
  <c r="DJ94" i="9"/>
  <c r="DF94" i="9"/>
  <c r="DB94" i="9"/>
  <c r="CX94" i="9"/>
  <c r="CT94" i="9"/>
  <c r="CP94" i="9"/>
  <c r="CL94" i="9"/>
  <c r="CH94" i="9"/>
  <c r="DR92" i="9"/>
  <c r="DN92" i="9"/>
  <c r="DJ92" i="9"/>
  <c r="DF92" i="9"/>
  <c r="DB92" i="9"/>
  <c r="CX92" i="9"/>
  <c r="CT92" i="9"/>
  <c r="CP92" i="9"/>
  <c r="CL92" i="9"/>
  <c r="CH92" i="9"/>
  <c r="DR90" i="9"/>
  <c r="DN90" i="9"/>
  <c r="DJ90" i="9"/>
  <c r="DF90" i="9"/>
  <c r="DB90" i="9"/>
  <c r="CX90" i="9"/>
  <c r="CT90" i="9"/>
  <c r="CP90" i="9"/>
  <c r="CL90" i="9"/>
  <c r="CH90" i="9"/>
  <c r="DR88" i="9"/>
  <c r="DN88" i="9"/>
  <c r="DJ88" i="9"/>
  <c r="DF88" i="9"/>
  <c r="DB88" i="9"/>
  <c r="CX88" i="9"/>
  <c r="CT88" i="9"/>
  <c r="CP88" i="9"/>
  <c r="CL88" i="9"/>
  <c r="CH88" i="9"/>
  <c r="DR86" i="9"/>
  <c r="DN86" i="9"/>
  <c r="DJ86" i="9"/>
  <c r="DF86" i="9"/>
  <c r="DB86" i="9"/>
  <c r="CX86" i="9"/>
  <c r="CT86" i="9"/>
  <c r="CP86" i="9"/>
  <c r="CL86" i="9"/>
  <c r="CH86" i="9"/>
  <c r="DR84" i="9"/>
  <c r="DN84" i="9"/>
  <c r="DJ84" i="9"/>
  <c r="DF84" i="9"/>
  <c r="DB84" i="9"/>
  <c r="CX84" i="9"/>
  <c r="CT84" i="9"/>
  <c r="CP84" i="9"/>
  <c r="CL84" i="9"/>
  <c r="CH84" i="9"/>
  <c r="DR82" i="9"/>
  <c r="DN82" i="9"/>
  <c r="DJ82" i="9"/>
  <c r="DF82" i="9"/>
  <c r="DB82" i="9"/>
  <c r="CX82" i="9"/>
  <c r="CT82" i="9"/>
  <c r="CP82" i="9"/>
  <c r="CL82" i="9"/>
  <c r="CH82" i="9"/>
  <c r="DR80" i="9"/>
  <c r="DN80" i="9"/>
  <c r="DJ80" i="9"/>
  <c r="DF80" i="9"/>
  <c r="DB80" i="9"/>
  <c r="CX80" i="9"/>
  <c r="CT80" i="9"/>
  <c r="CP80" i="9"/>
  <c r="CL80" i="9"/>
  <c r="CH80" i="9"/>
  <c r="DR78" i="9"/>
  <c r="DN78" i="9"/>
  <c r="DJ78" i="9"/>
  <c r="DF78" i="9"/>
  <c r="DB78" i="9"/>
  <c r="CX78" i="9"/>
  <c r="CT78" i="9"/>
  <c r="CP78" i="9"/>
  <c r="CL78" i="9"/>
  <c r="CH78" i="9"/>
  <c r="DR76" i="9"/>
  <c r="DN76" i="9"/>
  <c r="DJ76" i="9"/>
  <c r="DF76" i="9"/>
  <c r="DB76" i="9"/>
  <c r="CX76" i="9"/>
  <c r="CT76" i="9"/>
  <c r="CP76" i="9"/>
  <c r="CL76" i="9"/>
  <c r="CH76" i="9"/>
  <c r="DR74" i="9"/>
  <c r="DN74" i="9"/>
  <c r="DJ74" i="9"/>
  <c r="DF74" i="9"/>
  <c r="DB74" i="9"/>
  <c r="CX74" i="9"/>
  <c r="CT74" i="9"/>
  <c r="CP74" i="9"/>
  <c r="CL74" i="9"/>
  <c r="CH74" i="9"/>
  <c r="DR72" i="9"/>
  <c r="DN72" i="9"/>
  <c r="DJ72" i="9"/>
  <c r="DF72" i="9"/>
  <c r="DB72" i="9"/>
  <c r="CX72" i="9"/>
  <c r="CT72" i="9"/>
  <c r="CP72" i="9"/>
  <c r="CL72" i="9"/>
  <c r="CH72" i="9"/>
  <c r="DR70" i="9"/>
  <c r="DN70" i="9"/>
  <c r="DJ70" i="9"/>
  <c r="DF70" i="9"/>
  <c r="DB70" i="9"/>
  <c r="CX70" i="9"/>
  <c r="CT70" i="9"/>
  <c r="CP70" i="9"/>
  <c r="CL70" i="9"/>
  <c r="CH70" i="9"/>
  <c r="DR68" i="9"/>
  <c r="DN68" i="9"/>
  <c r="DJ68" i="9"/>
  <c r="DF68" i="9"/>
  <c r="DB68" i="9"/>
  <c r="CX68" i="9"/>
  <c r="CT68" i="9"/>
  <c r="CP68" i="9"/>
  <c r="CL68" i="9"/>
  <c r="CH68" i="9"/>
  <c r="DR66" i="9"/>
  <c r="DN66" i="9"/>
  <c r="DJ66" i="9"/>
  <c r="DF66" i="9"/>
  <c r="DB66" i="9"/>
  <c r="CX66" i="9"/>
  <c r="CT66" i="9"/>
  <c r="CP66" i="9"/>
  <c r="CL66" i="9"/>
  <c r="CH66" i="9"/>
  <c r="DR64" i="9"/>
  <c r="DN64" i="9"/>
  <c r="DJ64" i="9"/>
  <c r="DF64" i="9"/>
  <c r="DB64" i="9"/>
  <c r="CX64" i="9"/>
  <c r="CT64" i="9"/>
  <c r="CP64" i="9"/>
  <c r="CL64" i="9"/>
  <c r="CH64" i="9"/>
  <c r="DR62" i="9"/>
  <c r="DN62" i="9"/>
  <c r="DJ62" i="9"/>
  <c r="DF62" i="9"/>
  <c r="DB62" i="9"/>
  <c r="CX62" i="9"/>
  <c r="CT62" i="9"/>
  <c r="CP62" i="9"/>
  <c r="CL62" i="9"/>
  <c r="CH62" i="9"/>
  <c r="DR60" i="9"/>
  <c r="DN60" i="9"/>
  <c r="DJ60" i="9"/>
  <c r="DF60" i="9"/>
  <c r="DB60" i="9"/>
  <c r="CX60" i="9"/>
  <c r="CT60" i="9"/>
  <c r="CP60" i="9"/>
  <c r="CL60" i="9"/>
  <c r="CH60" i="9"/>
  <c r="DR58" i="9"/>
  <c r="DN58" i="9"/>
  <c r="DJ58" i="9"/>
  <c r="DF58" i="9"/>
  <c r="DB58" i="9"/>
  <c r="CX58" i="9"/>
  <c r="CT58" i="9"/>
  <c r="CP58" i="9"/>
  <c r="CL58" i="9"/>
  <c r="CH58" i="9"/>
  <c r="DR56" i="9"/>
  <c r="DN56" i="9"/>
  <c r="DJ56" i="9"/>
  <c r="DF56" i="9"/>
  <c r="DB56" i="9"/>
  <c r="CX56" i="9"/>
  <c r="CT56" i="9"/>
  <c r="CP56" i="9"/>
  <c r="CL56" i="9"/>
  <c r="CH56" i="9"/>
  <c r="DR54" i="9"/>
  <c r="DN54" i="9"/>
  <c r="DJ54" i="9"/>
  <c r="DF54" i="9"/>
  <c r="DB54" i="9"/>
  <c r="CX54" i="9"/>
  <c r="CT54" i="9"/>
  <c r="CP54" i="9"/>
  <c r="CL54" i="9"/>
  <c r="CH54" i="9"/>
  <c r="DR52" i="9"/>
  <c r="DN52" i="9"/>
  <c r="DJ52" i="9"/>
  <c r="DF52" i="9"/>
  <c r="DB52" i="9"/>
  <c r="CX52" i="9"/>
  <c r="CT52" i="9"/>
  <c r="CP52" i="9"/>
  <c r="CL52" i="9"/>
  <c r="CH52" i="9"/>
  <c r="DR50" i="9"/>
  <c r="DN50" i="9"/>
  <c r="DJ50" i="9"/>
  <c r="DF50" i="9"/>
  <c r="DB50" i="9"/>
  <c r="CX50" i="9"/>
  <c r="CT50" i="9"/>
  <c r="CP50" i="9"/>
  <c r="CL50" i="9"/>
  <c r="CH50" i="9"/>
  <c r="DR48" i="9"/>
  <c r="DN48" i="9"/>
  <c r="DJ48" i="9"/>
  <c r="DF48" i="9"/>
  <c r="DB48" i="9"/>
  <c r="CX48" i="9"/>
  <c r="CT48" i="9"/>
  <c r="CP48" i="9"/>
  <c r="CL48" i="9"/>
  <c r="CH48" i="9"/>
  <c r="DR46" i="9"/>
  <c r="DN46" i="9"/>
  <c r="DJ46" i="9"/>
  <c r="DF46" i="9"/>
  <c r="DB46" i="9"/>
  <c r="CX46" i="9"/>
  <c r="CT46" i="9"/>
  <c r="CP46" i="9"/>
  <c r="CL46" i="9"/>
  <c r="CH46" i="9"/>
  <c r="DR44" i="9"/>
  <c r="DN44" i="9"/>
  <c r="DJ44" i="9"/>
  <c r="DF44" i="9"/>
  <c r="DB44" i="9"/>
  <c r="CX44" i="9"/>
  <c r="CT44" i="9"/>
  <c r="CP44" i="9"/>
  <c r="CL44" i="9"/>
  <c r="CH44" i="9"/>
  <c r="DR42" i="9"/>
  <c r="DN42" i="9"/>
  <c r="DJ42" i="9"/>
  <c r="DF42" i="9"/>
  <c r="DB42" i="9"/>
  <c r="CX42" i="9"/>
  <c r="CT42" i="9"/>
  <c r="CP42" i="9"/>
  <c r="CL42" i="9"/>
  <c r="CH42" i="9"/>
  <c r="DR40" i="9"/>
  <c r="DN40" i="9"/>
  <c r="DJ40" i="9"/>
  <c r="DF40" i="9"/>
  <c r="DB40" i="9"/>
  <c r="CX40" i="9"/>
  <c r="CT40" i="9"/>
  <c r="CP40" i="9"/>
  <c r="CL40" i="9"/>
  <c r="CH40" i="9"/>
  <c r="DR38" i="9"/>
  <c r="DN38" i="9"/>
  <c r="DJ38" i="9"/>
  <c r="DF38" i="9"/>
  <c r="DB38" i="9"/>
  <c r="CX38" i="9"/>
  <c r="CT38" i="9"/>
  <c r="CP38" i="9"/>
  <c r="CL38" i="9"/>
  <c r="CH38" i="9"/>
  <c r="DR36" i="9"/>
  <c r="DN36" i="9"/>
  <c r="DJ36" i="9"/>
  <c r="DF36" i="9"/>
  <c r="DB36" i="9"/>
  <c r="CX36" i="9"/>
  <c r="CT36" i="9"/>
  <c r="CP36" i="9"/>
  <c r="CL36" i="9"/>
  <c r="CH36" i="9"/>
  <c r="DR34" i="9"/>
  <c r="DN34" i="9"/>
  <c r="DJ34" i="9"/>
  <c r="DF34" i="9"/>
  <c r="DB34" i="9"/>
  <c r="CX34" i="9"/>
  <c r="CT34" i="9"/>
  <c r="CP34" i="9"/>
  <c r="CL34" i="9"/>
  <c r="CH34" i="9"/>
  <c r="DR32" i="9"/>
  <c r="DN32" i="9"/>
  <c r="DJ32" i="9"/>
  <c r="DF32" i="9"/>
  <c r="DB32" i="9"/>
  <c r="CX32" i="9"/>
  <c r="CT32" i="9"/>
  <c r="CP32" i="9"/>
  <c r="CL32" i="9"/>
  <c r="CH32" i="9"/>
  <c r="DR30" i="9"/>
  <c r="DN30" i="9"/>
  <c r="DJ30" i="9"/>
  <c r="DF30" i="9"/>
  <c r="DB30" i="9"/>
  <c r="CX30" i="9"/>
  <c r="CT30" i="9"/>
  <c r="CP30" i="9"/>
  <c r="CL30" i="9"/>
  <c r="CH30" i="9"/>
  <c r="DR28" i="9"/>
  <c r="DN28" i="9"/>
  <c r="DJ28" i="9"/>
  <c r="DF28" i="9"/>
  <c r="DB28" i="9"/>
  <c r="CX28" i="9"/>
  <c r="CT28" i="9"/>
  <c r="CP28" i="9"/>
  <c r="CL28" i="9"/>
  <c r="CH28" i="9"/>
  <c r="DR26" i="9"/>
  <c r="DN26" i="9"/>
  <c r="DJ26" i="9"/>
  <c r="DF26" i="9"/>
  <c r="DB26" i="9"/>
  <c r="CX26" i="9"/>
  <c r="CT26" i="9"/>
  <c r="CP26" i="9"/>
  <c r="CL26" i="9"/>
  <c r="CH26" i="9"/>
  <c r="DR24" i="9"/>
  <c r="DN24" i="9"/>
  <c r="DJ24" i="9"/>
  <c r="DF24" i="9"/>
  <c r="DB24" i="9"/>
  <c r="CX24" i="9"/>
  <c r="CT24" i="9"/>
  <c r="CP24" i="9"/>
  <c r="CL24" i="9"/>
  <c r="CH24" i="9"/>
  <c r="DR22" i="9"/>
  <c r="DN22" i="9"/>
  <c r="DJ22" i="9"/>
  <c r="DF22" i="9"/>
  <c r="DB22" i="9"/>
  <c r="CX22" i="9"/>
  <c r="CT22" i="9"/>
  <c r="CP22" i="9"/>
  <c r="CL22" i="9"/>
  <c r="CH22" i="9"/>
  <c r="DR20" i="9"/>
  <c r="DN20" i="9"/>
  <c r="DJ20" i="9"/>
  <c r="DF20" i="9"/>
  <c r="DB20" i="9"/>
  <c r="CX20" i="9"/>
  <c r="CT20" i="9"/>
  <c r="CP20" i="9"/>
  <c r="CL20" i="9"/>
  <c r="CH20" i="9"/>
  <c r="DR18" i="9"/>
  <c r="DN18" i="9"/>
  <c r="DJ18" i="9"/>
  <c r="DF18" i="9"/>
  <c r="DB18" i="9"/>
  <c r="CX18" i="9"/>
  <c r="CT18" i="9"/>
  <c r="CP18" i="9"/>
  <c r="CL18" i="9"/>
  <c r="CH18" i="9"/>
  <c r="DR16" i="9"/>
  <c r="DN16" i="9"/>
  <c r="DJ16" i="9"/>
  <c r="DF16" i="9"/>
  <c r="DB16" i="9"/>
  <c r="CX16" i="9"/>
  <c r="CT16" i="9"/>
  <c r="CP16" i="9"/>
  <c r="CL16" i="9"/>
  <c r="CH16" i="9"/>
  <c r="DR14" i="9"/>
  <c r="DN14" i="9"/>
  <c r="DJ14" i="9"/>
  <c r="DF14" i="9"/>
  <c r="DB14" i="9"/>
  <c r="CX14" i="9"/>
  <c r="CT14" i="9"/>
  <c r="CP14" i="9"/>
  <c r="CL14" i="9"/>
  <c r="CH14" i="9"/>
  <c r="DR12" i="9"/>
  <c r="DN12" i="9"/>
  <c r="DJ12" i="9"/>
  <c r="DF12" i="9"/>
  <c r="DB12" i="9"/>
  <c r="CX12" i="9"/>
  <c r="CT12" i="9"/>
  <c r="CP12" i="9"/>
  <c r="CL12" i="9"/>
  <c r="CH12" i="9"/>
  <c r="DR10" i="9"/>
  <c r="DN10" i="9"/>
  <c r="DJ10" i="9"/>
  <c r="DF10" i="9"/>
  <c r="DB10" i="9"/>
  <c r="CX10" i="9"/>
  <c r="CT10" i="9"/>
  <c r="CP10" i="9"/>
  <c r="CL10" i="9"/>
  <c r="CH10" i="9"/>
  <c r="DR8" i="9"/>
  <c r="DN8" i="9"/>
  <c r="DJ8" i="9"/>
  <c r="DF8" i="9"/>
  <c r="DB8" i="9"/>
  <c r="CX8" i="9"/>
  <c r="CT8" i="9"/>
  <c r="CP8" i="9"/>
  <c r="CL8" i="9"/>
  <c r="CH8" i="9"/>
  <c r="DR6" i="9"/>
  <c r="DN6" i="9"/>
  <c r="DJ6" i="9"/>
  <c r="DF6" i="9"/>
  <c r="DB6" i="9"/>
  <c r="CX6" i="9"/>
  <c r="CT6" i="9"/>
  <c r="CP6" i="9"/>
  <c r="CL6" i="9"/>
  <c r="CH6" i="9"/>
  <c r="DU3" i="9"/>
  <c r="DT3" i="9"/>
  <c r="DS3" i="9"/>
  <c r="DR3" i="9"/>
  <c r="DQ3" i="9"/>
  <c r="DP3" i="9"/>
  <c r="DO3" i="9"/>
  <c r="DN3" i="9"/>
  <c r="DM3" i="9"/>
  <c r="DL3" i="9"/>
  <c r="DK3" i="9"/>
  <c r="DJ3" i="9"/>
  <c r="DI3" i="9"/>
  <c r="DH3" i="9"/>
  <c r="DG3" i="9"/>
  <c r="DF3" i="9"/>
  <c r="DE3" i="9"/>
  <c r="DD3" i="9"/>
  <c r="DC3" i="9"/>
  <c r="DB3" i="9"/>
  <c r="DA3" i="9"/>
  <c r="CZ3" i="9"/>
  <c r="CY3" i="9"/>
  <c r="CX3" i="9"/>
  <c r="CW3" i="9"/>
  <c r="CV3" i="9"/>
  <c r="CU3" i="9"/>
  <c r="CT3" i="9"/>
  <c r="CS3" i="9"/>
  <c r="CR3" i="9"/>
  <c r="CQ3" i="9"/>
  <c r="CP3" i="9"/>
  <c r="CO3" i="9"/>
  <c r="CN3" i="9"/>
  <c r="CM3" i="9"/>
  <c r="CL3" i="9"/>
  <c r="CK3" i="9"/>
  <c r="CJ3" i="9"/>
  <c r="CI3" i="9"/>
  <c r="CH3" i="9"/>
  <c r="DR2" i="9"/>
  <c r="DN2" i="9"/>
  <c r="DJ2" i="9"/>
  <c r="DF2" i="9"/>
  <c r="DB2" i="9"/>
  <c r="CX2" i="9"/>
  <c r="CT2" i="9"/>
  <c r="CP2" i="9"/>
  <c r="CL2" i="9"/>
  <c r="CH2" i="9"/>
  <c r="CH1" i="9"/>
  <c r="DR111" i="11"/>
  <c r="DQ111" i="11"/>
  <c r="DP111" i="11"/>
  <c r="DO111" i="11"/>
  <c r="DN111" i="11"/>
  <c r="DM111" i="11"/>
  <c r="DL111" i="11"/>
  <c r="DK111" i="11"/>
  <c r="DJ111" i="11"/>
  <c r="DI111" i="11"/>
  <c r="DH111" i="11"/>
  <c r="DG111" i="11"/>
  <c r="DF111" i="11"/>
  <c r="DE111" i="11"/>
  <c r="DD111" i="11"/>
  <c r="DC111" i="11"/>
  <c r="DB111" i="11"/>
  <c r="DA111" i="11"/>
  <c r="CZ111" i="11"/>
  <c r="CY111" i="11"/>
  <c r="CX111" i="11"/>
  <c r="CW111" i="11"/>
  <c r="CV111" i="11"/>
  <c r="CU111" i="11"/>
  <c r="CT111" i="11"/>
  <c r="CS111" i="11"/>
  <c r="CR111" i="11"/>
  <c r="CQ111" i="11"/>
  <c r="CP111" i="11"/>
  <c r="CO111" i="11"/>
  <c r="CN111" i="11"/>
  <c r="CM111" i="11"/>
  <c r="CL111" i="11"/>
  <c r="CK111" i="11"/>
  <c r="CJ111" i="11"/>
  <c r="CI111" i="11"/>
  <c r="CH111" i="11"/>
  <c r="CG111" i="11"/>
  <c r="CF111" i="11"/>
  <c r="CE111" i="11"/>
  <c r="DU111" i="9"/>
  <c r="DT111" i="9"/>
  <c r="DS111" i="9"/>
  <c r="DQ111" i="9"/>
  <c r="DP111" i="9"/>
  <c r="DO111" i="9"/>
  <c r="DM111" i="9"/>
  <c r="DL111" i="9"/>
  <c r="DK111" i="9"/>
  <c r="DI111" i="9"/>
  <c r="DH111" i="9"/>
  <c r="DG111" i="9"/>
  <c r="DE111" i="9"/>
  <c r="DD111" i="9"/>
  <c r="DC111" i="9"/>
  <c r="DA111" i="9"/>
  <c r="CZ111" i="9"/>
  <c r="CY111" i="9"/>
  <c r="CW111" i="9"/>
  <c r="CV111" i="9"/>
  <c r="CU111" i="9"/>
  <c r="CS111" i="9"/>
  <c r="CR111" i="9"/>
  <c r="CQ111" i="9"/>
  <c r="CO111" i="9"/>
  <c r="CN111" i="9"/>
  <c r="CM111" i="9"/>
  <c r="CK111" i="9"/>
  <c r="CJ111" i="9"/>
  <c r="CI111" i="9"/>
  <c r="B130" i="9" l="1"/>
  <c r="B131" i="9" s="1"/>
  <c r="F134" i="9" s="1"/>
  <c r="D138" i="9"/>
  <c r="F138" i="9" s="1"/>
  <c r="D136" i="9"/>
  <c r="D126" i="9"/>
  <c r="F140" i="9"/>
  <c r="F139" i="9"/>
  <c r="B129" i="9"/>
  <c r="E134" i="9" s="1"/>
  <c r="B133" i="9"/>
  <c r="G134" i="9" s="1"/>
  <c r="E126" i="9"/>
  <c r="C136" i="9"/>
  <c r="E136" i="9"/>
  <c r="B124" i="9"/>
  <c r="B137" i="9"/>
  <c r="C124" i="9"/>
  <c r="C137" i="9"/>
  <c r="D124" i="9"/>
  <c r="D137" i="9"/>
  <c r="E124" i="9"/>
  <c r="E137" i="9"/>
  <c r="CP111" i="9"/>
  <c r="DF111" i="9"/>
  <c r="CT111" i="9"/>
  <c r="DJ111" i="9"/>
  <c r="DB111" i="9"/>
  <c r="DR111" i="9"/>
  <c r="CH111" i="9"/>
  <c r="CX111" i="9"/>
  <c r="DN111" i="9"/>
  <c r="C1" i="72"/>
  <c r="B127" i="9" l="1"/>
  <c r="D134" i="9" s="1"/>
  <c r="F136" i="9"/>
  <c r="F137" i="9"/>
  <c r="B125" i="9"/>
  <c r="C134" i="9" s="1"/>
  <c r="AC44" i="16"/>
  <c r="AB44" i="16"/>
  <c r="AC43" i="16"/>
  <c r="AB43" i="16"/>
  <c r="AC42" i="16"/>
  <c r="AB42" i="16"/>
  <c r="AC41" i="16"/>
  <c r="AB41" i="16"/>
  <c r="AC40" i="16"/>
  <c r="AB40" i="16"/>
  <c r="AC39" i="16"/>
  <c r="AB39" i="16"/>
  <c r="AC38" i="16"/>
  <c r="AB38" i="16"/>
  <c r="AC37" i="16"/>
  <c r="AB37" i="16"/>
  <c r="AC36" i="16"/>
  <c r="AB36" i="16"/>
  <c r="AC35" i="16"/>
  <c r="AB35" i="16"/>
  <c r="AC34" i="16"/>
  <c r="AB34" i="16"/>
  <c r="AC33" i="16"/>
  <c r="AB33" i="16"/>
  <c r="AC32" i="16"/>
  <c r="AB32" i="16"/>
  <c r="AC31" i="16"/>
  <c r="AB31" i="16"/>
  <c r="AC30" i="16"/>
  <c r="AB30" i="16"/>
  <c r="AC29" i="16"/>
  <c r="AB29" i="16"/>
  <c r="AC28" i="16"/>
  <c r="AB28" i="16"/>
  <c r="AC27" i="16"/>
  <c r="AB27" i="16"/>
  <c r="AC26" i="16"/>
  <c r="AB26" i="16"/>
  <c r="AC25" i="16"/>
  <c r="AB25" i="16"/>
  <c r="AC24" i="16"/>
  <c r="AB24" i="16"/>
  <c r="AC23" i="16"/>
  <c r="AB23" i="16"/>
  <c r="AC22" i="16"/>
  <c r="AB22" i="16"/>
  <c r="AC21" i="16"/>
  <c r="AB21" i="16"/>
  <c r="AC20" i="16"/>
  <c r="AB20" i="16"/>
  <c r="AC19" i="16"/>
  <c r="AB19" i="16"/>
  <c r="AC18" i="16"/>
  <c r="AB18" i="16"/>
  <c r="AC17" i="16"/>
  <c r="AB17" i="16"/>
  <c r="AC16" i="16"/>
  <c r="AB16" i="16"/>
  <c r="AC15" i="16"/>
  <c r="AB15" i="16"/>
  <c r="AA1" i="73" l="1"/>
  <c r="B3" i="73" l="1"/>
  <c r="B6" i="73"/>
  <c r="B5" i="73"/>
  <c r="CD110" i="9" l="1"/>
  <c r="BZ110" i="9"/>
  <c r="BV110" i="9"/>
  <c r="BR110" i="9"/>
  <c r="BN110" i="9"/>
  <c r="BJ110" i="9"/>
  <c r="BF110" i="9"/>
  <c r="BB110" i="9"/>
  <c r="AX110" i="9"/>
  <c r="AT110" i="9"/>
  <c r="AP110" i="9"/>
  <c r="AL110" i="9"/>
  <c r="AH110" i="9"/>
  <c r="AD110" i="9"/>
  <c r="Z110" i="9"/>
  <c r="V110" i="9"/>
  <c r="R110" i="9"/>
  <c r="N110" i="9"/>
  <c r="J110" i="9"/>
  <c r="CD108" i="9"/>
  <c r="BZ108" i="9"/>
  <c r="BV108" i="9"/>
  <c r="BR108" i="9"/>
  <c r="BN108" i="9"/>
  <c r="BJ108" i="9"/>
  <c r="BF108" i="9"/>
  <c r="BB108" i="9"/>
  <c r="AX108" i="9"/>
  <c r="AT108" i="9"/>
  <c r="AP108" i="9"/>
  <c r="AL108" i="9"/>
  <c r="AH108" i="9"/>
  <c r="AD108" i="9"/>
  <c r="Z108" i="9"/>
  <c r="V108" i="9"/>
  <c r="R108" i="9"/>
  <c r="N108" i="9"/>
  <c r="J108" i="9"/>
  <c r="CD106" i="9"/>
  <c r="BZ106" i="9"/>
  <c r="BV106" i="9"/>
  <c r="BR106" i="9"/>
  <c r="BN106" i="9"/>
  <c r="BJ106" i="9"/>
  <c r="BF106" i="9"/>
  <c r="BB106" i="9"/>
  <c r="AX106" i="9"/>
  <c r="AT106" i="9"/>
  <c r="AP106" i="9"/>
  <c r="AL106" i="9"/>
  <c r="AH106" i="9"/>
  <c r="AD106" i="9"/>
  <c r="Z106" i="9"/>
  <c r="V106" i="9"/>
  <c r="R106" i="9"/>
  <c r="N106" i="9"/>
  <c r="J106" i="9"/>
  <c r="CD104" i="9"/>
  <c r="BZ104" i="9"/>
  <c r="BV104" i="9"/>
  <c r="BR104" i="9"/>
  <c r="BN104" i="9"/>
  <c r="BJ104" i="9"/>
  <c r="BF104" i="9"/>
  <c r="BB104" i="9"/>
  <c r="AX104" i="9"/>
  <c r="AT104" i="9"/>
  <c r="AP104" i="9"/>
  <c r="AL104" i="9"/>
  <c r="AH104" i="9"/>
  <c r="AD104" i="9"/>
  <c r="Z104" i="9"/>
  <c r="V104" i="9"/>
  <c r="R104" i="9"/>
  <c r="N104" i="9"/>
  <c r="J104" i="9"/>
  <c r="CD102" i="9"/>
  <c r="BZ102" i="9"/>
  <c r="BV102" i="9"/>
  <c r="BR102" i="9"/>
  <c r="BN102" i="9"/>
  <c r="BJ102" i="9"/>
  <c r="BF102" i="9"/>
  <c r="BB102" i="9"/>
  <c r="AX102" i="9"/>
  <c r="AT102" i="9"/>
  <c r="AP102" i="9"/>
  <c r="AL102" i="9"/>
  <c r="AH102" i="9"/>
  <c r="AD102" i="9"/>
  <c r="Z102" i="9"/>
  <c r="V102" i="9"/>
  <c r="R102" i="9"/>
  <c r="N102" i="9"/>
  <c r="J102" i="9"/>
  <c r="CD100" i="9"/>
  <c r="BZ100" i="9"/>
  <c r="BV100" i="9"/>
  <c r="BR100" i="9"/>
  <c r="BN100" i="9"/>
  <c r="BJ100" i="9"/>
  <c r="BF100" i="9"/>
  <c r="BB100" i="9"/>
  <c r="AX100" i="9"/>
  <c r="AT100" i="9"/>
  <c r="AP100" i="9"/>
  <c r="AL100" i="9"/>
  <c r="AH100" i="9"/>
  <c r="AD100" i="9"/>
  <c r="Z100" i="9"/>
  <c r="V100" i="9"/>
  <c r="R100" i="9"/>
  <c r="N100" i="9"/>
  <c r="J100" i="9"/>
  <c r="CD98" i="9"/>
  <c r="BZ98" i="9"/>
  <c r="BV98" i="9"/>
  <c r="BR98" i="9"/>
  <c r="BN98" i="9"/>
  <c r="BJ98" i="9"/>
  <c r="BF98" i="9"/>
  <c r="BB98" i="9"/>
  <c r="AX98" i="9"/>
  <c r="AT98" i="9"/>
  <c r="AP98" i="9"/>
  <c r="AL98" i="9"/>
  <c r="AH98" i="9"/>
  <c r="AD98" i="9"/>
  <c r="Z98" i="9"/>
  <c r="V98" i="9"/>
  <c r="R98" i="9"/>
  <c r="N98" i="9"/>
  <c r="J98" i="9"/>
  <c r="CD94" i="9"/>
  <c r="BZ94" i="9"/>
  <c r="BV94" i="9"/>
  <c r="BR94" i="9"/>
  <c r="BN94" i="9"/>
  <c r="BJ94" i="9"/>
  <c r="BF94" i="9"/>
  <c r="BB94" i="9"/>
  <c r="AX94" i="9"/>
  <c r="AT94" i="9"/>
  <c r="AP94" i="9"/>
  <c r="AL94" i="9"/>
  <c r="AH94" i="9"/>
  <c r="AD94" i="9"/>
  <c r="Z94" i="9"/>
  <c r="V94" i="9"/>
  <c r="R94" i="9"/>
  <c r="N94" i="9"/>
  <c r="J94" i="9"/>
  <c r="CD92" i="9"/>
  <c r="BZ92" i="9"/>
  <c r="BV92" i="9"/>
  <c r="BR92" i="9"/>
  <c r="BN92" i="9"/>
  <c r="BJ92" i="9"/>
  <c r="BF92" i="9"/>
  <c r="BB92" i="9"/>
  <c r="AX92" i="9"/>
  <c r="AT92" i="9"/>
  <c r="AP92" i="9"/>
  <c r="AL92" i="9"/>
  <c r="AH92" i="9"/>
  <c r="AD92" i="9"/>
  <c r="Z92" i="9"/>
  <c r="V92" i="9"/>
  <c r="R92" i="9"/>
  <c r="N92" i="9"/>
  <c r="J92" i="9"/>
  <c r="CD90" i="9"/>
  <c r="BZ90" i="9"/>
  <c r="BV90" i="9"/>
  <c r="BR90" i="9"/>
  <c r="BN90" i="9"/>
  <c r="BJ90" i="9"/>
  <c r="BF90" i="9"/>
  <c r="BB90" i="9"/>
  <c r="AX90" i="9"/>
  <c r="AT90" i="9"/>
  <c r="AP90" i="9"/>
  <c r="AL90" i="9"/>
  <c r="AH90" i="9"/>
  <c r="AD90" i="9"/>
  <c r="Z90" i="9"/>
  <c r="V90" i="9"/>
  <c r="R90" i="9"/>
  <c r="N90" i="9"/>
  <c r="J90" i="9"/>
  <c r="CD88" i="9"/>
  <c r="BZ88" i="9"/>
  <c r="BV88" i="9"/>
  <c r="BR88" i="9"/>
  <c r="BN88" i="9"/>
  <c r="BJ88" i="9"/>
  <c r="BF88" i="9"/>
  <c r="BB88" i="9"/>
  <c r="AX88" i="9"/>
  <c r="AT88" i="9"/>
  <c r="AP88" i="9"/>
  <c r="AL88" i="9"/>
  <c r="AH88" i="9"/>
  <c r="AD88" i="9"/>
  <c r="Z88" i="9"/>
  <c r="V88" i="9"/>
  <c r="R88" i="9"/>
  <c r="N88" i="9"/>
  <c r="J88" i="9"/>
  <c r="CD86" i="9"/>
  <c r="BZ86" i="9"/>
  <c r="BV86" i="9"/>
  <c r="BR86" i="9"/>
  <c r="BN86" i="9"/>
  <c r="BJ86" i="9"/>
  <c r="BF86" i="9"/>
  <c r="BB86" i="9"/>
  <c r="AX86" i="9"/>
  <c r="AT86" i="9"/>
  <c r="AP86" i="9"/>
  <c r="AL86" i="9"/>
  <c r="AH86" i="9"/>
  <c r="AD86" i="9"/>
  <c r="Z86" i="9"/>
  <c r="V86" i="9"/>
  <c r="R86" i="9"/>
  <c r="N86" i="9"/>
  <c r="J86" i="9"/>
  <c r="CD84" i="9"/>
  <c r="BZ84" i="9"/>
  <c r="BV84" i="9"/>
  <c r="BR84" i="9"/>
  <c r="BN84" i="9"/>
  <c r="BJ84" i="9"/>
  <c r="BF84" i="9"/>
  <c r="BB84" i="9"/>
  <c r="AX84" i="9"/>
  <c r="AT84" i="9"/>
  <c r="AP84" i="9"/>
  <c r="AL84" i="9"/>
  <c r="AH84" i="9"/>
  <c r="AD84" i="9"/>
  <c r="Z84" i="9"/>
  <c r="V84" i="9"/>
  <c r="R84" i="9"/>
  <c r="N84" i="9"/>
  <c r="J84" i="9"/>
  <c r="CD82" i="9"/>
  <c r="BZ82" i="9"/>
  <c r="BV82" i="9"/>
  <c r="BR82" i="9"/>
  <c r="BN82" i="9"/>
  <c r="BJ82" i="9"/>
  <c r="BF82" i="9"/>
  <c r="BB82" i="9"/>
  <c r="AX82" i="9"/>
  <c r="AT82" i="9"/>
  <c r="AP82" i="9"/>
  <c r="AL82" i="9"/>
  <c r="AH82" i="9"/>
  <c r="AD82" i="9"/>
  <c r="Z82" i="9"/>
  <c r="V82" i="9"/>
  <c r="R82" i="9"/>
  <c r="N82" i="9"/>
  <c r="J82" i="9"/>
  <c r="CD80" i="9"/>
  <c r="BZ80" i="9"/>
  <c r="BV80" i="9"/>
  <c r="BR80" i="9"/>
  <c r="BN80" i="9"/>
  <c r="BJ80" i="9"/>
  <c r="BF80" i="9"/>
  <c r="BB80" i="9"/>
  <c r="AX80" i="9"/>
  <c r="AT80" i="9"/>
  <c r="AP80" i="9"/>
  <c r="AL80" i="9"/>
  <c r="AH80" i="9"/>
  <c r="AD80" i="9"/>
  <c r="Z80" i="9"/>
  <c r="V80" i="9"/>
  <c r="R80" i="9"/>
  <c r="N80" i="9"/>
  <c r="J80" i="9"/>
  <c r="CD78" i="9"/>
  <c r="BZ78" i="9"/>
  <c r="BV78" i="9"/>
  <c r="BR78" i="9"/>
  <c r="BN78" i="9"/>
  <c r="BJ78" i="9"/>
  <c r="BF78" i="9"/>
  <c r="BB78" i="9"/>
  <c r="AX78" i="9"/>
  <c r="AT78" i="9"/>
  <c r="AP78" i="9"/>
  <c r="AL78" i="9"/>
  <c r="AH78" i="9"/>
  <c r="AD78" i="9"/>
  <c r="Z78" i="9"/>
  <c r="V78" i="9"/>
  <c r="R78" i="9"/>
  <c r="N78" i="9"/>
  <c r="J78" i="9"/>
  <c r="CD76" i="9"/>
  <c r="BZ76" i="9"/>
  <c r="BV76" i="9"/>
  <c r="BR76" i="9"/>
  <c r="BN76" i="9"/>
  <c r="BJ76" i="9"/>
  <c r="BF76" i="9"/>
  <c r="BB76" i="9"/>
  <c r="AX76" i="9"/>
  <c r="AT76" i="9"/>
  <c r="AP76" i="9"/>
  <c r="AL76" i="9"/>
  <c r="AH76" i="9"/>
  <c r="AD76" i="9"/>
  <c r="Z76" i="9"/>
  <c r="V76" i="9"/>
  <c r="R76" i="9"/>
  <c r="N76" i="9"/>
  <c r="J76" i="9"/>
  <c r="CD74" i="9"/>
  <c r="BZ74" i="9"/>
  <c r="BV74" i="9"/>
  <c r="BR74" i="9"/>
  <c r="BN74" i="9"/>
  <c r="BJ74" i="9"/>
  <c r="BF74" i="9"/>
  <c r="BB74" i="9"/>
  <c r="AX74" i="9"/>
  <c r="AT74" i="9"/>
  <c r="AP74" i="9"/>
  <c r="AL74" i="9"/>
  <c r="AH74" i="9"/>
  <c r="AD74" i="9"/>
  <c r="Z74" i="9"/>
  <c r="V74" i="9"/>
  <c r="R74" i="9"/>
  <c r="N74" i="9"/>
  <c r="J74" i="9"/>
  <c r="CD72" i="9"/>
  <c r="BZ72" i="9"/>
  <c r="BV72" i="9"/>
  <c r="BR72" i="9"/>
  <c r="BN72" i="9"/>
  <c r="BJ72" i="9"/>
  <c r="BF72" i="9"/>
  <c r="BB72" i="9"/>
  <c r="AX72" i="9"/>
  <c r="AT72" i="9"/>
  <c r="AP72" i="9"/>
  <c r="AL72" i="9"/>
  <c r="AH72" i="9"/>
  <c r="AD72" i="9"/>
  <c r="Z72" i="9"/>
  <c r="V72" i="9"/>
  <c r="R72" i="9"/>
  <c r="N72" i="9"/>
  <c r="J72" i="9"/>
  <c r="CD70" i="9"/>
  <c r="BZ70" i="9"/>
  <c r="BV70" i="9"/>
  <c r="BR70" i="9"/>
  <c r="BN70" i="9"/>
  <c r="BJ70" i="9"/>
  <c r="BF70" i="9"/>
  <c r="BB70" i="9"/>
  <c r="AX70" i="9"/>
  <c r="AT70" i="9"/>
  <c r="AP70" i="9"/>
  <c r="AL70" i="9"/>
  <c r="AH70" i="9"/>
  <c r="AD70" i="9"/>
  <c r="Z70" i="9"/>
  <c r="V70" i="9"/>
  <c r="R70" i="9"/>
  <c r="N70" i="9"/>
  <c r="J70" i="9"/>
  <c r="CD68" i="9"/>
  <c r="BZ68" i="9"/>
  <c r="BV68" i="9"/>
  <c r="BR68" i="9"/>
  <c r="BN68" i="9"/>
  <c r="BJ68" i="9"/>
  <c r="BF68" i="9"/>
  <c r="BB68" i="9"/>
  <c r="AX68" i="9"/>
  <c r="AT68" i="9"/>
  <c r="AP68" i="9"/>
  <c r="AL68" i="9"/>
  <c r="AH68" i="9"/>
  <c r="AD68" i="9"/>
  <c r="Z68" i="9"/>
  <c r="V68" i="9"/>
  <c r="R68" i="9"/>
  <c r="N68" i="9"/>
  <c r="J68" i="9"/>
  <c r="CD66" i="9"/>
  <c r="BZ66" i="9"/>
  <c r="BV66" i="9"/>
  <c r="BR66" i="9"/>
  <c r="BN66" i="9"/>
  <c r="BJ66" i="9"/>
  <c r="BF66" i="9"/>
  <c r="BB66" i="9"/>
  <c r="AX66" i="9"/>
  <c r="AT66" i="9"/>
  <c r="AP66" i="9"/>
  <c r="AL66" i="9"/>
  <c r="AH66" i="9"/>
  <c r="AD66" i="9"/>
  <c r="Z66" i="9"/>
  <c r="V66" i="9"/>
  <c r="R66" i="9"/>
  <c r="N66" i="9"/>
  <c r="J66" i="9"/>
  <c r="CD64" i="9"/>
  <c r="BZ64" i="9"/>
  <c r="BV64" i="9"/>
  <c r="BR64" i="9"/>
  <c r="BN64" i="9"/>
  <c r="BJ64" i="9"/>
  <c r="BF64" i="9"/>
  <c r="BB64" i="9"/>
  <c r="AX64" i="9"/>
  <c r="AT64" i="9"/>
  <c r="AP64" i="9"/>
  <c r="AL64" i="9"/>
  <c r="AH64" i="9"/>
  <c r="AD64" i="9"/>
  <c r="Z64" i="9"/>
  <c r="V64" i="9"/>
  <c r="R64" i="9"/>
  <c r="N64" i="9"/>
  <c r="J64" i="9"/>
  <c r="CD62" i="9"/>
  <c r="BZ62" i="9"/>
  <c r="BV62" i="9"/>
  <c r="BR62" i="9"/>
  <c r="BN62" i="9"/>
  <c r="BJ62" i="9"/>
  <c r="BF62" i="9"/>
  <c r="BB62" i="9"/>
  <c r="AX62" i="9"/>
  <c r="AT62" i="9"/>
  <c r="AP62" i="9"/>
  <c r="AL62" i="9"/>
  <c r="AH62" i="9"/>
  <c r="AD62" i="9"/>
  <c r="Z62" i="9"/>
  <c r="V62" i="9"/>
  <c r="R62" i="9"/>
  <c r="N62" i="9"/>
  <c r="J62" i="9"/>
  <c r="CD60" i="9"/>
  <c r="BZ60" i="9"/>
  <c r="BV60" i="9"/>
  <c r="BR60" i="9"/>
  <c r="BN60" i="9"/>
  <c r="BJ60" i="9"/>
  <c r="BF60" i="9"/>
  <c r="BB60" i="9"/>
  <c r="AX60" i="9"/>
  <c r="AT60" i="9"/>
  <c r="AP60" i="9"/>
  <c r="AL60" i="9"/>
  <c r="AH60" i="9"/>
  <c r="AD60" i="9"/>
  <c r="Z60" i="9"/>
  <c r="V60" i="9"/>
  <c r="R60" i="9"/>
  <c r="N60" i="9"/>
  <c r="J60" i="9"/>
  <c r="CD58" i="9"/>
  <c r="BZ58" i="9"/>
  <c r="BV58" i="9"/>
  <c r="BR58" i="9"/>
  <c r="BN58" i="9"/>
  <c r="BJ58" i="9"/>
  <c r="BF58" i="9"/>
  <c r="BB58" i="9"/>
  <c r="AX58" i="9"/>
  <c r="AT58" i="9"/>
  <c r="AP58" i="9"/>
  <c r="AL58" i="9"/>
  <c r="AH58" i="9"/>
  <c r="AD58" i="9"/>
  <c r="Z58" i="9"/>
  <c r="V58" i="9"/>
  <c r="R58" i="9"/>
  <c r="N58" i="9"/>
  <c r="J58" i="9"/>
  <c r="CD56" i="9"/>
  <c r="BZ56" i="9"/>
  <c r="BV56" i="9"/>
  <c r="BR56" i="9"/>
  <c r="BN56" i="9"/>
  <c r="BJ56" i="9"/>
  <c r="BF56" i="9"/>
  <c r="BB56" i="9"/>
  <c r="AX56" i="9"/>
  <c r="AT56" i="9"/>
  <c r="AP56" i="9"/>
  <c r="AL56" i="9"/>
  <c r="AH56" i="9"/>
  <c r="AD56" i="9"/>
  <c r="Z56" i="9"/>
  <c r="V56" i="9"/>
  <c r="R56" i="9"/>
  <c r="N56" i="9"/>
  <c r="J56" i="9"/>
  <c r="CD54" i="9"/>
  <c r="BZ54" i="9"/>
  <c r="BV54" i="9"/>
  <c r="BR54" i="9"/>
  <c r="BN54" i="9"/>
  <c r="BJ54" i="9"/>
  <c r="BF54" i="9"/>
  <c r="BB54" i="9"/>
  <c r="AX54" i="9"/>
  <c r="AT54" i="9"/>
  <c r="AP54" i="9"/>
  <c r="AL54" i="9"/>
  <c r="AH54" i="9"/>
  <c r="AD54" i="9"/>
  <c r="Z54" i="9"/>
  <c r="V54" i="9"/>
  <c r="R54" i="9"/>
  <c r="N54" i="9"/>
  <c r="J54" i="9"/>
  <c r="CD52" i="9"/>
  <c r="BZ52" i="9"/>
  <c r="BV52" i="9"/>
  <c r="BR52" i="9"/>
  <c r="BN52" i="9"/>
  <c r="BJ52" i="9"/>
  <c r="BF52" i="9"/>
  <c r="BB52" i="9"/>
  <c r="AX52" i="9"/>
  <c r="AT52" i="9"/>
  <c r="AP52" i="9"/>
  <c r="AL52" i="9"/>
  <c r="AH52" i="9"/>
  <c r="AD52" i="9"/>
  <c r="Z52" i="9"/>
  <c r="V52" i="9"/>
  <c r="R52" i="9"/>
  <c r="N52" i="9"/>
  <c r="J52" i="9"/>
  <c r="CD50" i="9"/>
  <c r="BZ50" i="9"/>
  <c r="BV50" i="9"/>
  <c r="BR50" i="9"/>
  <c r="BN50" i="9"/>
  <c r="BJ50" i="9"/>
  <c r="BF50" i="9"/>
  <c r="BB50" i="9"/>
  <c r="AX50" i="9"/>
  <c r="AT50" i="9"/>
  <c r="AP50" i="9"/>
  <c r="AL50" i="9"/>
  <c r="AH50" i="9"/>
  <c r="AD50" i="9"/>
  <c r="Z50" i="9"/>
  <c r="V50" i="9"/>
  <c r="R50" i="9"/>
  <c r="N50" i="9"/>
  <c r="J50" i="9"/>
  <c r="CD48" i="9"/>
  <c r="BZ48" i="9"/>
  <c r="BV48" i="9"/>
  <c r="BR48" i="9"/>
  <c r="BN48" i="9"/>
  <c r="BJ48" i="9"/>
  <c r="BF48" i="9"/>
  <c r="BB48" i="9"/>
  <c r="AX48" i="9"/>
  <c r="AT48" i="9"/>
  <c r="AP48" i="9"/>
  <c r="AL48" i="9"/>
  <c r="AH48" i="9"/>
  <c r="AD48" i="9"/>
  <c r="Z48" i="9"/>
  <c r="V48" i="9"/>
  <c r="R48" i="9"/>
  <c r="N48" i="9"/>
  <c r="J48" i="9"/>
  <c r="CD46" i="9"/>
  <c r="BZ46" i="9"/>
  <c r="BV46" i="9"/>
  <c r="BR46" i="9"/>
  <c r="BN46" i="9"/>
  <c r="BJ46" i="9"/>
  <c r="BF46" i="9"/>
  <c r="BB46" i="9"/>
  <c r="AX46" i="9"/>
  <c r="AT46" i="9"/>
  <c r="AP46" i="9"/>
  <c r="AL46" i="9"/>
  <c r="AH46" i="9"/>
  <c r="AD46" i="9"/>
  <c r="Z46" i="9"/>
  <c r="V46" i="9"/>
  <c r="R46" i="9"/>
  <c r="N46" i="9"/>
  <c r="J46" i="9"/>
  <c r="CD44" i="9"/>
  <c r="BZ44" i="9"/>
  <c r="BV44" i="9"/>
  <c r="BR44" i="9"/>
  <c r="BN44" i="9"/>
  <c r="BJ44" i="9"/>
  <c r="BF44" i="9"/>
  <c r="BB44" i="9"/>
  <c r="AX44" i="9"/>
  <c r="AT44" i="9"/>
  <c r="AP44" i="9"/>
  <c r="AL44" i="9"/>
  <c r="AH44" i="9"/>
  <c r="AD44" i="9"/>
  <c r="Z44" i="9"/>
  <c r="V44" i="9"/>
  <c r="R44" i="9"/>
  <c r="N44" i="9"/>
  <c r="J44" i="9"/>
  <c r="CD42" i="9"/>
  <c r="BZ42" i="9"/>
  <c r="BV42" i="9"/>
  <c r="BR42" i="9"/>
  <c r="BN42" i="9"/>
  <c r="BJ42" i="9"/>
  <c r="BF42" i="9"/>
  <c r="BB42" i="9"/>
  <c r="AX42" i="9"/>
  <c r="AT42" i="9"/>
  <c r="AP42" i="9"/>
  <c r="AL42" i="9"/>
  <c r="AH42" i="9"/>
  <c r="AD42" i="9"/>
  <c r="Z42" i="9"/>
  <c r="V42" i="9"/>
  <c r="R42" i="9"/>
  <c r="N42" i="9"/>
  <c r="J42" i="9"/>
  <c r="CD40" i="9"/>
  <c r="BZ40" i="9"/>
  <c r="BV40" i="9"/>
  <c r="BR40" i="9"/>
  <c r="BN40" i="9"/>
  <c r="BJ40" i="9"/>
  <c r="BF40" i="9"/>
  <c r="BB40" i="9"/>
  <c r="AX40" i="9"/>
  <c r="AT40" i="9"/>
  <c r="AP40" i="9"/>
  <c r="AL40" i="9"/>
  <c r="AH40" i="9"/>
  <c r="AD40" i="9"/>
  <c r="Z40" i="9"/>
  <c r="V40" i="9"/>
  <c r="R40" i="9"/>
  <c r="N40" i="9"/>
  <c r="J40" i="9"/>
  <c r="CD38" i="9"/>
  <c r="BZ38" i="9"/>
  <c r="BV38" i="9"/>
  <c r="BR38" i="9"/>
  <c r="BN38" i="9"/>
  <c r="BJ38" i="9"/>
  <c r="BF38" i="9"/>
  <c r="BB38" i="9"/>
  <c r="AX38" i="9"/>
  <c r="AT38" i="9"/>
  <c r="AP38" i="9"/>
  <c r="AL38" i="9"/>
  <c r="AH38" i="9"/>
  <c r="AD38" i="9"/>
  <c r="Z38" i="9"/>
  <c r="V38" i="9"/>
  <c r="R38" i="9"/>
  <c r="N38" i="9"/>
  <c r="J38" i="9"/>
  <c r="CD36" i="9"/>
  <c r="BZ36" i="9"/>
  <c r="BV36" i="9"/>
  <c r="BR36" i="9"/>
  <c r="BN36" i="9"/>
  <c r="BJ36" i="9"/>
  <c r="BF36" i="9"/>
  <c r="BB36" i="9"/>
  <c r="AX36" i="9"/>
  <c r="AT36" i="9"/>
  <c r="AP36" i="9"/>
  <c r="AL36" i="9"/>
  <c r="AH36" i="9"/>
  <c r="AD36" i="9"/>
  <c r="Z36" i="9"/>
  <c r="V36" i="9"/>
  <c r="R36" i="9"/>
  <c r="N36" i="9"/>
  <c r="J36" i="9"/>
  <c r="CD34" i="9"/>
  <c r="BZ34" i="9"/>
  <c r="BV34" i="9"/>
  <c r="BR34" i="9"/>
  <c r="BN34" i="9"/>
  <c r="BJ34" i="9"/>
  <c r="BF34" i="9"/>
  <c r="BB34" i="9"/>
  <c r="AX34" i="9"/>
  <c r="AT34" i="9"/>
  <c r="AP34" i="9"/>
  <c r="AL34" i="9"/>
  <c r="AH34" i="9"/>
  <c r="AD34" i="9"/>
  <c r="Z34" i="9"/>
  <c r="V34" i="9"/>
  <c r="R34" i="9"/>
  <c r="N34" i="9"/>
  <c r="J34" i="9"/>
  <c r="CD32" i="9"/>
  <c r="BZ32" i="9"/>
  <c r="BV32" i="9"/>
  <c r="BR32" i="9"/>
  <c r="BN32" i="9"/>
  <c r="BJ32" i="9"/>
  <c r="BF32" i="9"/>
  <c r="BB32" i="9"/>
  <c r="AX32" i="9"/>
  <c r="AT32" i="9"/>
  <c r="AP32" i="9"/>
  <c r="AL32" i="9"/>
  <c r="AH32" i="9"/>
  <c r="AD32" i="9"/>
  <c r="Z32" i="9"/>
  <c r="V32" i="9"/>
  <c r="R32" i="9"/>
  <c r="N32" i="9"/>
  <c r="J32" i="9"/>
  <c r="CD30" i="9"/>
  <c r="BZ30" i="9"/>
  <c r="BV30" i="9"/>
  <c r="BR30" i="9"/>
  <c r="BN30" i="9"/>
  <c r="BJ30" i="9"/>
  <c r="BF30" i="9"/>
  <c r="BB30" i="9"/>
  <c r="AX30" i="9"/>
  <c r="AT30" i="9"/>
  <c r="AP30" i="9"/>
  <c r="AL30" i="9"/>
  <c r="AH30" i="9"/>
  <c r="AD30" i="9"/>
  <c r="Z30" i="9"/>
  <c r="V30" i="9"/>
  <c r="R30" i="9"/>
  <c r="N30" i="9"/>
  <c r="J30" i="9"/>
  <c r="CD28" i="9"/>
  <c r="BZ28" i="9"/>
  <c r="BV28" i="9"/>
  <c r="BR28" i="9"/>
  <c r="BN28" i="9"/>
  <c r="BJ28" i="9"/>
  <c r="BF28" i="9"/>
  <c r="BB28" i="9"/>
  <c r="AX28" i="9"/>
  <c r="AT28" i="9"/>
  <c r="AP28" i="9"/>
  <c r="AL28" i="9"/>
  <c r="AH28" i="9"/>
  <c r="AD28" i="9"/>
  <c r="Z28" i="9"/>
  <c r="V28" i="9"/>
  <c r="R28" i="9"/>
  <c r="N28" i="9"/>
  <c r="J28" i="9"/>
  <c r="CD26" i="9"/>
  <c r="BZ26" i="9"/>
  <c r="BV26" i="9"/>
  <c r="BR26" i="9"/>
  <c r="BN26" i="9"/>
  <c r="BJ26" i="9"/>
  <c r="BF26" i="9"/>
  <c r="BB26" i="9"/>
  <c r="AX26" i="9"/>
  <c r="AT26" i="9"/>
  <c r="AP26" i="9"/>
  <c r="AL26" i="9"/>
  <c r="AH26" i="9"/>
  <c r="AD26" i="9"/>
  <c r="Z26" i="9"/>
  <c r="V26" i="9"/>
  <c r="R26" i="9"/>
  <c r="N26" i="9"/>
  <c r="J26" i="9"/>
  <c r="CD24" i="9"/>
  <c r="BZ24" i="9"/>
  <c r="BV24" i="9"/>
  <c r="BR24" i="9"/>
  <c r="BN24" i="9"/>
  <c r="BJ24" i="9"/>
  <c r="BF24" i="9"/>
  <c r="BB24" i="9"/>
  <c r="AX24" i="9"/>
  <c r="AT24" i="9"/>
  <c r="AP24" i="9"/>
  <c r="AL24" i="9"/>
  <c r="AH24" i="9"/>
  <c r="AD24" i="9"/>
  <c r="Z24" i="9"/>
  <c r="V24" i="9"/>
  <c r="R24" i="9"/>
  <c r="N24" i="9"/>
  <c r="J24" i="9"/>
  <c r="CD22" i="9"/>
  <c r="BZ22" i="9"/>
  <c r="BV22" i="9"/>
  <c r="BR22" i="9"/>
  <c r="BN22" i="9"/>
  <c r="BJ22" i="9"/>
  <c r="BF22" i="9"/>
  <c r="BB22" i="9"/>
  <c r="AX22" i="9"/>
  <c r="AT22" i="9"/>
  <c r="AP22" i="9"/>
  <c r="AL22" i="9"/>
  <c r="AH22" i="9"/>
  <c r="AD22" i="9"/>
  <c r="Z22" i="9"/>
  <c r="V22" i="9"/>
  <c r="R22" i="9"/>
  <c r="N22" i="9"/>
  <c r="J22" i="9"/>
  <c r="CD20" i="9"/>
  <c r="BZ20" i="9"/>
  <c r="BV20" i="9"/>
  <c r="BR20" i="9"/>
  <c r="BN20" i="9"/>
  <c r="BJ20" i="9"/>
  <c r="BF20" i="9"/>
  <c r="BB20" i="9"/>
  <c r="AX20" i="9"/>
  <c r="AT20" i="9"/>
  <c r="AP20" i="9"/>
  <c r="AL20" i="9"/>
  <c r="AH20" i="9"/>
  <c r="AD20" i="9"/>
  <c r="Z20" i="9"/>
  <c r="V20" i="9"/>
  <c r="R20" i="9"/>
  <c r="N20" i="9"/>
  <c r="J20" i="9"/>
  <c r="CD18" i="9"/>
  <c r="BZ18" i="9"/>
  <c r="BV18" i="9"/>
  <c r="BR18" i="9"/>
  <c r="BN18" i="9"/>
  <c r="BJ18" i="9"/>
  <c r="BF18" i="9"/>
  <c r="BB18" i="9"/>
  <c r="AX18" i="9"/>
  <c r="AT18" i="9"/>
  <c r="AP18" i="9"/>
  <c r="AL18" i="9"/>
  <c r="AH18" i="9"/>
  <c r="AD18" i="9"/>
  <c r="Z18" i="9"/>
  <c r="V18" i="9"/>
  <c r="R18" i="9"/>
  <c r="N18" i="9"/>
  <c r="J18" i="9"/>
  <c r="CD16" i="9"/>
  <c r="BZ16" i="9"/>
  <c r="BV16" i="9"/>
  <c r="BR16" i="9"/>
  <c r="BN16" i="9"/>
  <c r="BJ16" i="9"/>
  <c r="BF16" i="9"/>
  <c r="BB16" i="9"/>
  <c r="AX16" i="9"/>
  <c r="AT16" i="9"/>
  <c r="AP16" i="9"/>
  <c r="AL16" i="9"/>
  <c r="AH16" i="9"/>
  <c r="AD16" i="9"/>
  <c r="Z16" i="9"/>
  <c r="V16" i="9"/>
  <c r="R16" i="9"/>
  <c r="N16" i="9"/>
  <c r="J16" i="9"/>
  <c r="CD14" i="9"/>
  <c r="BZ14" i="9"/>
  <c r="BV14" i="9"/>
  <c r="BR14" i="9"/>
  <c r="BN14" i="9"/>
  <c r="BJ14" i="9"/>
  <c r="BF14" i="9"/>
  <c r="BB14" i="9"/>
  <c r="AX14" i="9"/>
  <c r="AT14" i="9"/>
  <c r="AP14" i="9"/>
  <c r="AL14" i="9"/>
  <c r="AH14" i="9"/>
  <c r="AD14" i="9"/>
  <c r="Z14" i="9"/>
  <c r="V14" i="9"/>
  <c r="R14" i="9"/>
  <c r="N14" i="9"/>
  <c r="J14" i="9"/>
  <c r="CD12" i="9"/>
  <c r="BZ12" i="9"/>
  <c r="BV12" i="9"/>
  <c r="BR12" i="9"/>
  <c r="BN12" i="9"/>
  <c r="BJ12" i="9"/>
  <c r="BF12" i="9"/>
  <c r="BB12" i="9"/>
  <c r="AX12" i="9"/>
  <c r="AT12" i="9"/>
  <c r="AP12" i="9"/>
  <c r="AL12" i="9"/>
  <c r="AH12" i="9"/>
  <c r="AD12" i="9"/>
  <c r="Z12" i="9"/>
  <c r="V12" i="9"/>
  <c r="R12" i="9"/>
  <c r="N12" i="9"/>
  <c r="J12" i="9"/>
  <c r="CD10" i="9"/>
  <c r="BZ10" i="9"/>
  <c r="BV10" i="9"/>
  <c r="BR10" i="9"/>
  <c r="BN10" i="9"/>
  <c r="BJ10" i="9"/>
  <c r="BF10" i="9"/>
  <c r="BB10" i="9"/>
  <c r="AX10" i="9"/>
  <c r="AT10" i="9"/>
  <c r="AP10" i="9"/>
  <c r="AL10" i="9"/>
  <c r="AH10" i="9"/>
  <c r="AD10" i="9"/>
  <c r="Z10" i="9"/>
  <c r="V10" i="9"/>
  <c r="R10" i="9"/>
  <c r="N10" i="9"/>
  <c r="J10" i="9"/>
  <c r="CD8" i="9"/>
  <c r="BZ8" i="9"/>
  <c r="BV8" i="9"/>
  <c r="BR8" i="9"/>
  <c r="BN8" i="9"/>
  <c r="BJ8" i="9"/>
  <c r="BF8" i="9"/>
  <c r="BB8" i="9"/>
  <c r="AX8" i="9"/>
  <c r="AT8" i="9"/>
  <c r="AP8" i="9"/>
  <c r="AL8" i="9"/>
  <c r="AH8" i="9"/>
  <c r="AD8" i="9"/>
  <c r="Z8" i="9"/>
  <c r="V8" i="9"/>
  <c r="R8" i="9"/>
  <c r="N8" i="9"/>
  <c r="J8" i="9"/>
  <c r="CD6" i="9"/>
  <c r="BZ6" i="9"/>
  <c r="BV6" i="9"/>
  <c r="BR6" i="9"/>
  <c r="BN6" i="9"/>
  <c r="BJ6" i="9"/>
  <c r="BF6" i="9"/>
  <c r="BB6" i="9"/>
  <c r="AX6" i="9"/>
  <c r="AT6" i="9"/>
  <c r="AP6" i="9"/>
  <c r="AL6" i="9"/>
  <c r="AH6" i="9"/>
  <c r="AD6" i="9"/>
  <c r="Z6" i="9"/>
  <c r="V6" i="9"/>
  <c r="R6" i="9"/>
  <c r="N6" i="9"/>
  <c r="J6" i="9"/>
  <c r="F110" i="9"/>
  <c r="F108" i="9"/>
  <c r="F106" i="9"/>
  <c r="F104" i="9"/>
  <c r="DV104" i="9" s="1"/>
  <c r="F102" i="9"/>
  <c r="F100" i="9"/>
  <c r="F98" i="9"/>
  <c r="F94" i="9"/>
  <c r="DV94" i="9" s="1"/>
  <c r="F92" i="9"/>
  <c r="F90" i="9"/>
  <c r="F88" i="9"/>
  <c r="F86" i="9"/>
  <c r="F84" i="9"/>
  <c r="F82" i="9"/>
  <c r="F80" i="9"/>
  <c r="F78" i="9"/>
  <c r="DV78" i="9" s="1"/>
  <c r="F76" i="9"/>
  <c r="F74" i="9"/>
  <c r="F72" i="9"/>
  <c r="F70" i="9"/>
  <c r="DV70" i="9" s="1"/>
  <c r="F68" i="9"/>
  <c r="F66" i="9"/>
  <c r="F64" i="9"/>
  <c r="F62" i="9"/>
  <c r="DV62" i="9" s="1"/>
  <c r="F60" i="9"/>
  <c r="F58" i="9"/>
  <c r="F56" i="9"/>
  <c r="F54" i="9"/>
  <c r="DV54" i="9" s="1"/>
  <c r="F52" i="9"/>
  <c r="F50" i="9"/>
  <c r="F48" i="9"/>
  <c r="F46" i="9"/>
  <c r="F44" i="9"/>
  <c r="F42" i="9"/>
  <c r="F40" i="9"/>
  <c r="F38" i="9"/>
  <c r="F36" i="9"/>
  <c r="F34" i="9"/>
  <c r="F32" i="9"/>
  <c r="F30" i="9"/>
  <c r="F28" i="9"/>
  <c r="F26" i="9"/>
  <c r="F22" i="9"/>
  <c r="F20" i="9"/>
  <c r="F18" i="9"/>
  <c r="F16" i="9"/>
  <c r="F14" i="9"/>
  <c r="F12" i="9"/>
  <c r="F10" i="9"/>
  <c r="F8" i="9"/>
  <c r="DV46" i="9" l="1"/>
  <c r="DV30" i="9"/>
  <c r="DV22" i="9"/>
  <c r="DV8" i="9"/>
  <c r="DV40" i="9"/>
  <c r="DV98" i="9"/>
  <c r="DV24" i="9"/>
  <c r="DV48" i="9"/>
  <c r="DV72" i="9"/>
  <c r="DV58" i="9"/>
  <c r="DV90" i="9"/>
  <c r="DV100" i="9"/>
  <c r="DV108" i="9"/>
  <c r="DV16" i="9"/>
  <c r="DV56" i="9"/>
  <c r="DV88" i="9"/>
  <c r="DV12" i="9"/>
  <c r="DV36" i="9"/>
  <c r="DV44" i="9"/>
  <c r="DV68" i="9"/>
  <c r="DV76" i="9"/>
  <c r="DV102" i="9"/>
  <c r="DV110" i="9"/>
  <c r="DV82" i="9"/>
  <c r="DV32" i="9"/>
  <c r="DV64" i="9"/>
  <c r="DV80" i="9"/>
  <c r="DV42" i="9"/>
  <c r="DV14" i="9"/>
  <c r="DV18" i="9"/>
  <c r="DV86" i="9"/>
  <c r="DV38" i="9"/>
  <c r="DV52" i="9"/>
  <c r="DV20" i="9"/>
  <c r="DV28" i="9"/>
  <c r="DV92" i="9"/>
  <c r="DV66" i="9"/>
  <c r="DV60" i="9"/>
  <c r="DV34" i="9"/>
  <c r="DV10" i="9"/>
  <c r="DV106" i="9"/>
  <c r="DV84" i="9"/>
  <c r="DV26" i="9"/>
  <c r="DV50" i="9"/>
  <c r="DV74" i="9"/>
  <c r="CL111" i="9"/>
  <c r="DW113" i="11"/>
  <c r="E117" i="9"/>
  <c r="D117" i="9"/>
  <c r="C117" i="9"/>
  <c r="B117" i="9"/>
  <c r="F6" i="9" l="1"/>
  <c r="F111" i="9" l="1"/>
  <c r="DV6" i="9"/>
  <c r="DV113" i="9" s="1"/>
  <c r="C114" i="9"/>
  <c r="B114" i="9"/>
  <c r="D114" i="9"/>
  <c r="E114" i="9"/>
  <c r="J17" i="16" l="1"/>
  <c r="AA17" i="16" s="1"/>
  <c r="J15" i="16"/>
  <c r="AA15" i="16" s="1"/>
  <c r="J18" i="16"/>
  <c r="AA18" i="16" s="1"/>
  <c r="V3" i="12" l="1"/>
  <c r="K3" i="12" l="1"/>
  <c r="B1" i="73" l="1"/>
  <c r="B33" i="73" s="1"/>
  <c r="BN33" i="73"/>
  <c r="BN64" i="73" s="1"/>
  <c r="BN95" i="73" s="1"/>
  <c r="BN126" i="73" s="1"/>
  <c r="C32" i="73"/>
  <c r="C63" i="73" s="1"/>
  <c r="C94" i="73" s="1"/>
  <c r="C125" i="73" s="1"/>
  <c r="C156" i="73" s="1"/>
  <c r="B32" i="73"/>
  <c r="B63" i="73" s="1"/>
  <c r="B94" i="73" s="1"/>
  <c r="B125" i="73" s="1"/>
  <c r="B156" i="73" s="1"/>
  <c r="C31" i="73"/>
  <c r="C62" i="73" s="1"/>
  <c r="C93" i="73" s="1"/>
  <c r="C124" i="73" s="1"/>
  <c r="C155" i="73" s="1"/>
  <c r="B31" i="73"/>
  <c r="B62" i="73" s="1"/>
  <c r="B93" i="73" s="1"/>
  <c r="B124" i="73" s="1"/>
  <c r="B155" i="73" s="1"/>
  <c r="C30" i="73"/>
  <c r="C61" i="73" s="1"/>
  <c r="C92" i="73" s="1"/>
  <c r="C123" i="73" s="1"/>
  <c r="C154" i="73" s="1"/>
  <c r="B30" i="73"/>
  <c r="B61" i="73" s="1"/>
  <c r="B92" i="73" s="1"/>
  <c r="B123" i="73" s="1"/>
  <c r="B154" i="73" s="1"/>
  <c r="C29" i="73"/>
  <c r="C60" i="73" s="1"/>
  <c r="C91" i="73" s="1"/>
  <c r="C122" i="73" s="1"/>
  <c r="C153" i="73" s="1"/>
  <c r="B29" i="73"/>
  <c r="B60" i="73" s="1"/>
  <c r="B91" i="73" s="1"/>
  <c r="B122" i="73" s="1"/>
  <c r="B153" i="73" s="1"/>
  <c r="C28" i="73"/>
  <c r="C59" i="73" s="1"/>
  <c r="C90" i="73" s="1"/>
  <c r="C121" i="73" s="1"/>
  <c r="C152" i="73" s="1"/>
  <c r="B28" i="73"/>
  <c r="B59" i="73" s="1"/>
  <c r="B90" i="73" s="1"/>
  <c r="B121" i="73" s="1"/>
  <c r="B152" i="73" s="1"/>
  <c r="C27" i="73"/>
  <c r="C58" i="73" s="1"/>
  <c r="C89" i="73" s="1"/>
  <c r="C120" i="73" s="1"/>
  <c r="C151" i="73" s="1"/>
  <c r="B27" i="73"/>
  <c r="B58" i="73" s="1"/>
  <c r="B89" i="73" s="1"/>
  <c r="B120" i="73" s="1"/>
  <c r="B151" i="73" s="1"/>
  <c r="C26" i="73"/>
  <c r="C57" i="73" s="1"/>
  <c r="C88" i="73" s="1"/>
  <c r="C119" i="73" s="1"/>
  <c r="C150" i="73" s="1"/>
  <c r="B26" i="73"/>
  <c r="B57" i="73" s="1"/>
  <c r="B88" i="73" s="1"/>
  <c r="B119" i="73" s="1"/>
  <c r="B150" i="73" s="1"/>
  <c r="C25" i="73"/>
  <c r="C56" i="73" s="1"/>
  <c r="C87" i="73" s="1"/>
  <c r="C118" i="73" s="1"/>
  <c r="C149" i="73" s="1"/>
  <c r="B25" i="73"/>
  <c r="B56" i="73" s="1"/>
  <c r="B87" i="73" s="1"/>
  <c r="B118" i="73" s="1"/>
  <c r="B149" i="73" s="1"/>
  <c r="C24" i="73"/>
  <c r="C55" i="73" s="1"/>
  <c r="C86" i="73" s="1"/>
  <c r="C117" i="73" s="1"/>
  <c r="C148" i="73" s="1"/>
  <c r="B24" i="73"/>
  <c r="B55" i="73" s="1"/>
  <c r="B86" i="73" s="1"/>
  <c r="B117" i="73" s="1"/>
  <c r="B148" i="73" s="1"/>
  <c r="C23" i="73"/>
  <c r="C54" i="73" s="1"/>
  <c r="C85" i="73" s="1"/>
  <c r="C116" i="73" s="1"/>
  <c r="C147" i="73" s="1"/>
  <c r="B23" i="73"/>
  <c r="B54" i="73" s="1"/>
  <c r="B85" i="73" s="1"/>
  <c r="B116" i="73" s="1"/>
  <c r="B147" i="73" s="1"/>
  <c r="C22" i="73"/>
  <c r="C53" i="73" s="1"/>
  <c r="C84" i="73" s="1"/>
  <c r="C115" i="73" s="1"/>
  <c r="C146" i="73" s="1"/>
  <c r="B22" i="73"/>
  <c r="B53" i="73" s="1"/>
  <c r="B84" i="73" s="1"/>
  <c r="B115" i="73" s="1"/>
  <c r="B146" i="73" s="1"/>
  <c r="C21" i="73"/>
  <c r="C52" i="73" s="1"/>
  <c r="C83" i="73" s="1"/>
  <c r="C114" i="73" s="1"/>
  <c r="C145" i="73" s="1"/>
  <c r="B21" i="73"/>
  <c r="B52" i="73" s="1"/>
  <c r="B83" i="73" s="1"/>
  <c r="B114" i="73" s="1"/>
  <c r="B145" i="73" s="1"/>
  <c r="C20" i="73"/>
  <c r="C51" i="73" s="1"/>
  <c r="C82" i="73" s="1"/>
  <c r="C113" i="73" s="1"/>
  <c r="C144" i="73" s="1"/>
  <c r="B20" i="73"/>
  <c r="B51" i="73" s="1"/>
  <c r="B82" i="73" s="1"/>
  <c r="B113" i="73" s="1"/>
  <c r="B144" i="73" s="1"/>
  <c r="C19" i="73"/>
  <c r="C50" i="73" s="1"/>
  <c r="C81" i="73" s="1"/>
  <c r="C112" i="73" s="1"/>
  <c r="C143" i="73" s="1"/>
  <c r="B19" i="73"/>
  <c r="B50" i="73" s="1"/>
  <c r="B81" i="73" s="1"/>
  <c r="B112" i="73" s="1"/>
  <c r="B143" i="73" s="1"/>
  <c r="C18" i="73"/>
  <c r="C49" i="73" s="1"/>
  <c r="C80" i="73" s="1"/>
  <c r="C111" i="73" s="1"/>
  <c r="C142" i="73" s="1"/>
  <c r="B18" i="73"/>
  <c r="B49" i="73" s="1"/>
  <c r="B80" i="73" s="1"/>
  <c r="B111" i="73" s="1"/>
  <c r="B142" i="73" s="1"/>
  <c r="B4" i="73"/>
  <c r="B35" i="73" s="1"/>
  <c r="B66" i="73" s="1"/>
  <c r="B97" i="73" s="1"/>
  <c r="B128" i="73" s="1"/>
  <c r="C4" i="73"/>
  <c r="C35" i="73" s="1"/>
  <c r="C66" i="73" s="1"/>
  <c r="C97" i="73" s="1"/>
  <c r="C128" i="73" s="1"/>
  <c r="B36" i="73"/>
  <c r="B67" i="73" s="1"/>
  <c r="B98" i="73" s="1"/>
  <c r="B129" i="73" s="1"/>
  <c r="C5" i="73"/>
  <c r="C36" i="73" s="1"/>
  <c r="C67" i="73" s="1"/>
  <c r="C98" i="73" s="1"/>
  <c r="C129" i="73" s="1"/>
  <c r="B37" i="73"/>
  <c r="B68" i="73" s="1"/>
  <c r="B99" i="73" s="1"/>
  <c r="B130" i="73" s="1"/>
  <c r="C6" i="73"/>
  <c r="C37" i="73" s="1"/>
  <c r="C68" i="73" s="1"/>
  <c r="C99" i="73" s="1"/>
  <c r="C130" i="73" s="1"/>
  <c r="B7" i="73"/>
  <c r="B38" i="73" s="1"/>
  <c r="B69" i="73" s="1"/>
  <c r="B100" i="73" s="1"/>
  <c r="B131" i="73" s="1"/>
  <c r="C7" i="73"/>
  <c r="C38" i="73" s="1"/>
  <c r="C69" i="73" s="1"/>
  <c r="C100" i="73" s="1"/>
  <c r="C131" i="73" s="1"/>
  <c r="B8" i="73"/>
  <c r="B39" i="73" s="1"/>
  <c r="B70" i="73" s="1"/>
  <c r="B101" i="73" s="1"/>
  <c r="B132" i="73" s="1"/>
  <c r="C8" i="73"/>
  <c r="C39" i="73" s="1"/>
  <c r="C70" i="73" s="1"/>
  <c r="C101" i="73" s="1"/>
  <c r="C132" i="73" s="1"/>
  <c r="B9" i="73"/>
  <c r="B40" i="73" s="1"/>
  <c r="B71" i="73" s="1"/>
  <c r="B102" i="73" s="1"/>
  <c r="B133" i="73" s="1"/>
  <c r="C9" i="73"/>
  <c r="C40" i="73" s="1"/>
  <c r="C71" i="73" s="1"/>
  <c r="C102" i="73" s="1"/>
  <c r="C133" i="73" s="1"/>
  <c r="B10" i="73"/>
  <c r="B41" i="73" s="1"/>
  <c r="B72" i="73" s="1"/>
  <c r="B103" i="73" s="1"/>
  <c r="B134" i="73" s="1"/>
  <c r="C10" i="73"/>
  <c r="C41" i="73" s="1"/>
  <c r="C72" i="73" s="1"/>
  <c r="C103" i="73" s="1"/>
  <c r="C134" i="73" s="1"/>
  <c r="B11" i="73"/>
  <c r="B42" i="73" s="1"/>
  <c r="B73" i="73" s="1"/>
  <c r="B104" i="73" s="1"/>
  <c r="B135" i="73" s="1"/>
  <c r="C11" i="73"/>
  <c r="C42" i="73" s="1"/>
  <c r="C73" i="73" s="1"/>
  <c r="C104" i="73" s="1"/>
  <c r="C135" i="73" s="1"/>
  <c r="B12" i="73"/>
  <c r="B43" i="73" s="1"/>
  <c r="B74" i="73" s="1"/>
  <c r="B105" i="73" s="1"/>
  <c r="B136" i="73" s="1"/>
  <c r="C12" i="73"/>
  <c r="C43" i="73" s="1"/>
  <c r="C74" i="73" s="1"/>
  <c r="C105" i="73" s="1"/>
  <c r="C136" i="73" s="1"/>
  <c r="B13" i="73"/>
  <c r="B44" i="73" s="1"/>
  <c r="B75" i="73" s="1"/>
  <c r="B106" i="73" s="1"/>
  <c r="B137" i="73" s="1"/>
  <c r="C13" i="73"/>
  <c r="C44" i="73" s="1"/>
  <c r="C75" i="73" s="1"/>
  <c r="C106" i="73" s="1"/>
  <c r="C137" i="73" s="1"/>
  <c r="B14" i="73"/>
  <c r="B45" i="73" s="1"/>
  <c r="B76" i="73" s="1"/>
  <c r="B107" i="73" s="1"/>
  <c r="B138" i="73" s="1"/>
  <c r="C14" i="73"/>
  <c r="C45" i="73" s="1"/>
  <c r="C76" i="73" s="1"/>
  <c r="C107" i="73" s="1"/>
  <c r="C138" i="73" s="1"/>
  <c r="B15" i="73"/>
  <c r="B46" i="73" s="1"/>
  <c r="B77" i="73" s="1"/>
  <c r="B108" i="73" s="1"/>
  <c r="B139" i="73" s="1"/>
  <c r="C15" i="73"/>
  <c r="C46" i="73" s="1"/>
  <c r="C77" i="73" s="1"/>
  <c r="C108" i="73" s="1"/>
  <c r="C139" i="73" s="1"/>
  <c r="B16" i="73"/>
  <c r="B47" i="73" s="1"/>
  <c r="B78" i="73" s="1"/>
  <c r="B109" i="73" s="1"/>
  <c r="B140" i="73" s="1"/>
  <c r="C16" i="73"/>
  <c r="C47" i="73" s="1"/>
  <c r="C78" i="73" s="1"/>
  <c r="C109" i="73" s="1"/>
  <c r="C140" i="73" s="1"/>
  <c r="B17" i="73"/>
  <c r="B48" i="73" s="1"/>
  <c r="B79" i="73" s="1"/>
  <c r="B110" i="73" s="1"/>
  <c r="B141" i="73" s="1"/>
  <c r="C17" i="73"/>
  <c r="C48" i="73" s="1"/>
  <c r="C79" i="73" s="1"/>
  <c r="C110" i="73" s="1"/>
  <c r="C141" i="73" s="1"/>
  <c r="C3" i="73"/>
  <c r="C34" i="73" s="1"/>
  <c r="C65" i="73" s="1"/>
  <c r="C96" i="73" s="1"/>
  <c r="C127" i="73" s="1"/>
  <c r="B34" i="73"/>
  <c r="B65" i="73" s="1"/>
  <c r="B96" i="73" s="1"/>
  <c r="B127" i="73" s="1"/>
  <c r="B1" i="72" l="1"/>
  <c r="J44" i="16" l="1"/>
  <c r="AA44" i="16" s="1"/>
  <c r="J43" i="16"/>
  <c r="AA43" i="16" s="1"/>
  <c r="J42" i="16"/>
  <c r="AA42" i="16" s="1"/>
  <c r="J41" i="16"/>
  <c r="AA41" i="16" s="1"/>
  <c r="J40" i="16"/>
  <c r="AA40" i="16" s="1"/>
  <c r="J39" i="16"/>
  <c r="AA39" i="16" s="1"/>
  <c r="J38" i="16"/>
  <c r="AA38" i="16" s="1"/>
  <c r="J37" i="16"/>
  <c r="AA37" i="16" s="1"/>
  <c r="J36" i="16"/>
  <c r="AA36" i="16" s="1"/>
  <c r="J35" i="16"/>
  <c r="AA35" i="16" s="1"/>
  <c r="J34" i="16"/>
  <c r="AA34" i="16" s="1"/>
  <c r="J33" i="16"/>
  <c r="AA33" i="16" s="1"/>
  <c r="J32" i="16"/>
  <c r="AA32" i="16" s="1"/>
  <c r="J31" i="16"/>
  <c r="AA31" i="16" s="1"/>
  <c r="J30" i="16"/>
  <c r="AA30" i="16" s="1"/>
  <c r="F1" i="9" l="1"/>
  <c r="BN3" i="9" l="1"/>
  <c r="AT1" i="9" l="1"/>
  <c r="F93" i="12" l="1"/>
  <c r="G93" i="12" s="1"/>
  <c r="F91" i="12"/>
  <c r="G91" i="12" s="1"/>
  <c r="F89" i="12"/>
  <c r="G89" i="12" s="1"/>
  <c r="F87" i="12"/>
  <c r="G87" i="12" s="1"/>
  <c r="F85" i="12"/>
  <c r="G85" i="12" s="1"/>
  <c r="F83" i="12"/>
  <c r="G83" i="12" s="1"/>
  <c r="F81" i="12"/>
  <c r="G81" i="12" s="1"/>
  <c r="F79" i="12"/>
  <c r="G79" i="12" s="1"/>
  <c r="F77" i="12"/>
  <c r="G77" i="12" s="1"/>
  <c r="F75" i="12"/>
  <c r="G75" i="12" s="1"/>
  <c r="F73" i="12"/>
  <c r="G73" i="12" s="1"/>
  <c r="F71" i="12"/>
  <c r="G71" i="12" s="1"/>
  <c r="F69" i="12"/>
  <c r="G69" i="12" s="1"/>
  <c r="F67" i="12"/>
  <c r="G67" i="12" s="1"/>
  <c r="F65" i="12"/>
  <c r="G65" i="12" s="1"/>
  <c r="F63" i="12"/>
  <c r="G63" i="12" s="1"/>
  <c r="F61" i="12"/>
  <c r="G61" i="12" s="1"/>
  <c r="F59" i="12"/>
  <c r="G59" i="12" s="1"/>
  <c r="F57" i="12"/>
  <c r="G57" i="12" s="1"/>
  <c r="F55" i="12"/>
  <c r="G55" i="12" s="1"/>
  <c r="F53" i="12"/>
  <c r="G53" i="12" s="1"/>
  <c r="F51" i="12"/>
  <c r="G51" i="12" s="1"/>
  <c r="F49" i="12"/>
  <c r="G49" i="12" s="1"/>
  <c r="F47" i="12"/>
  <c r="G47" i="12" s="1"/>
  <c r="F45" i="12"/>
  <c r="G45" i="12" s="1"/>
  <c r="F43" i="12"/>
  <c r="G43" i="12" s="1"/>
  <c r="F41" i="12"/>
  <c r="G41" i="12" s="1"/>
  <c r="F39" i="12"/>
  <c r="G39" i="12" s="1"/>
  <c r="F37" i="12"/>
  <c r="G37" i="12" s="1"/>
  <c r="F35" i="12"/>
  <c r="G35" i="12" s="1"/>
  <c r="F33" i="12"/>
  <c r="G33" i="12" s="1"/>
  <c r="F31" i="12"/>
  <c r="G31" i="12" s="1"/>
  <c r="F29" i="12"/>
  <c r="G29" i="12" s="1"/>
  <c r="F27" i="12"/>
  <c r="G27" i="12" s="1"/>
  <c r="F25" i="12"/>
  <c r="G25" i="12" s="1"/>
  <c r="F23" i="12"/>
  <c r="G23" i="12" s="1"/>
  <c r="F21" i="12"/>
  <c r="G21" i="12" s="1"/>
  <c r="F19" i="12"/>
  <c r="G19" i="12" s="1"/>
  <c r="F17" i="12"/>
  <c r="G17" i="12" s="1"/>
  <c r="F15" i="12"/>
  <c r="G15" i="12" s="1"/>
  <c r="F13" i="12"/>
  <c r="G13" i="12" s="1"/>
  <c r="F11" i="12"/>
  <c r="G11" i="12" s="1"/>
  <c r="F9" i="12"/>
  <c r="G9" i="12" s="1"/>
  <c r="F7" i="12"/>
  <c r="G7" i="12" s="1"/>
  <c r="G5" i="12"/>
  <c r="F2" i="9"/>
  <c r="J2" i="9"/>
  <c r="N2" i="9"/>
  <c r="R2" i="9"/>
  <c r="V2" i="9"/>
  <c r="Z2" i="9"/>
  <c r="AD2" i="9"/>
  <c r="AH2" i="9"/>
  <c r="AL2" i="9"/>
  <c r="AP2" i="9"/>
  <c r="AT2" i="9"/>
  <c r="AX2" i="9"/>
  <c r="BB2" i="9"/>
  <c r="BF2" i="9"/>
  <c r="BJ2" i="9"/>
  <c r="BN2" i="9"/>
  <c r="BR2" i="9"/>
  <c r="BV2" i="9"/>
  <c r="BZ2" i="9"/>
  <c r="CD2" i="9"/>
  <c r="R6" i="12" l="1"/>
  <c r="U3" i="12" l="1"/>
  <c r="C2" i="44"/>
  <c r="B3" i="44" l="1"/>
  <c r="B2" i="44"/>
  <c r="CG111" i="9" l="1"/>
  <c r="CF111" i="9"/>
  <c r="CE111" i="9"/>
  <c r="CC111" i="9"/>
  <c r="CB111" i="9"/>
  <c r="CA111" i="9"/>
  <c r="BY111" i="9"/>
  <c r="BX111" i="9"/>
  <c r="BW111" i="9"/>
  <c r="BU111" i="9"/>
  <c r="BT111" i="9"/>
  <c r="BS111" i="9"/>
  <c r="BQ111" i="9"/>
  <c r="BP111" i="9"/>
  <c r="BO111" i="9"/>
  <c r="BM111" i="9"/>
  <c r="BL111" i="9"/>
  <c r="BK111" i="9"/>
  <c r="BI111" i="9"/>
  <c r="BH111" i="9"/>
  <c r="BG111" i="9"/>
  <c r="BE111" i="9"/>
  <c r="BD111" i="9"/>
  <c r="BC111" i="9"/>
  <c r="BA111" i="9"/>
  <c r="AZ111" i="9"/>
  <c r="AY111" i="9"/>
  <c r="AW111" i="9"/>
  <c r="AV111" i="9"/>
  <c r="AU111" i="9"/>
  <c r="AS111" i="9"/>
  <c r="AR111" i="9"/>
  <c r="AQ111" i="9"/>
  <c r="AO111" i="9"/>
  <c r="AN111" i="9"/>
  <c r="AM111" i="9"/>
  <c r="AK111" i="9"/>
  <c r="AJ111" i="9"/>
  <c r="AI111" i="9"/>
  <c r="AG111" i="9"/>
  <c r="AF111" i="9"/>
  <c r="AE111" i="9"/>
  <c r="AC111" i="9"/>
  <c r="AB111" i="9"/>
  <c r="AA111" i="9"/>
  <c r="Y111" i="9"/>
  <c r="X111" i="9"/>
  <c r="W111" i="9"/>
  <c r="U111" i="9"/>
  <c r="T111" i="9"/>
  <c r="S111" i="9"/>
  <c r="Q111" i="9"/>
  <c r="P111" i="9"/>
  <c r="O111" i="9"/>
  <c r="M111" i="9"/>
  <c r="L111" i="9"/>
  <c r="K111" i="9"/>
  <c r="I111" i="9"/>
  <c r="H111" i="9"/>
  <c r="G111" i="9"/>
  <c r="CD111" i="9"/>
  <c r="BZ111" i="9"/>
  <c r="BV111" i="9"/>
  <c r="BR111" i="9"/>
  <c r="BN111" i="9"/>
  <c r="BJ111" i="9"/>
  <c r="AX111" i="9"/>
  <c r="AT111" i="9"/>
  <c r="AP111" i="9"/>
  <c r="AL111" i="9"/>
  <c r="CG3" i="9"/>
  <c r="CF3" i="9"/>
  <c r="CE3" i="9"/>
  <c r="CD3" i="9"/>
  <c r="CC3" i="9"/>
  <c r="CB3" i="9"/>
  <c r="CA3" i="9"/>
  <c r="BZ3" i="9"/>
  <c r="BY3" i="9"/>
  <c r="BX3" i="9"/>
  <c r="BW3" i="9"/>
  <c r="BV3" i="9"/>
  <c r="BU3" i="9"/>
  <c r="BT3" i="9"/>
  <c r="BS3" i="9"/>
  <c r="BR3" i="9"/>
  <c r="BQ3" i="9"/>
  <c r="BP3" i="9"/>
  <c r="BO3" i="9"/>
  <c r="BM3" i="9"/>
  <c r="BL3" i="9"/>
  <c r="BK3" i="9"/>
  <c r="BJ3" i="9"/>
  <c r="BI3" i="9"/>
  <c r="BH3" i="9"/>
  <c r="BG3" i="9"/>
  <c r="BF3" i="9"/>
  <c r="BE3" i="9"/>
  <c r="BD3" i="9"/>
  <c r="BC3" i="9"/>
  <c r="BB3" i="9"/>
  <c r="BA3" i="9"/>
  <c r="AZ3" i="9"/>
  <c r="AY3" i="9"/>
  <c r="AX3" i="9"/>
  <c r="AW3" i="9"/>
  <c r="AV3" i="9"/>
  <c r="AU3" i="9"/>
  <c r="AT3" i="9"/>
  <c r="AS3" i="9"/>
  <c r="AR3" i="9"/>
  <c r="AQ3" i="9"/>
  <c r="AP3" i="9"/>
  <c r="AO3" i="9"/>
  <c r="AN3" i="9"/>
  <c r="AM3" i="9"/>
  <c r="AL3" i="9"/>
  <c r="AK3" i="9"/>
  <c r="AJ3" i="9"/>
  <c r="AI3" i="9"/>
  <c r="AH3" i="9"/>
  <c r="AG3" i="9"/>
  <c r="AF3" i="9"/>
  <c r="AE3" i="9"/>
  <c r="AD3" i="9"/>
  <c r="AC3" i="9"/>
  <c r="AB3" i="9"/>
  <c r="AA3" i="9"/>
  <c r="Z3" i="9"/>
  <c r="Y3" i="9"/>
  <c r="X3" i="9"/>
  <c r="W3" i="9"/>
  <c r="V3" i="9"/>
  <c r="U3" i="9"/>
  <c r="T3" i="9"/>
  <c r="S3" i="9"/>
  <c r="R3" i="9"/>
  <c r="Q3" i="9"/>
  <c r="P3" i="9"/>
  <c r="O3" i="9"/>
  <c r="N3" i="9"/>
  <c r="M3" i="9"/>
  <c r="L3" i="9"/>
  <c r="K3" i="9"/>
  <c r="J3" i="9"/>
  <c r="I3" i="9"/>
  <c r="H3" i="9"/>
  <c r="G3" i="9"/>
  <c r="F3" i="9"/>
  <c r="C112" i="11"/>
  <c r="DV111" i="11"/>
  <c r="DU111" i="11"/>
  <c r="DT111" i="11"/>
  <c r="DS111" i="11"/>
  <c r="CD111" i="11"/>
  <c r="CC111" i="11"/>
  <c r="CB111" i="11"/>
  <c r="CA111" i="11"/>
  <c r="BZ111" i="11"/>
  <c r="BY111" i="11"/>
  <c r="BX111" i="11"/>
  <c r="BW111" i="11"/>
  <c r="BV111" i="11"/>
  <c r="BU111" i="11"/>
  <c r="BT111" i="11"/>
  <c r="BS111" i="11"/>
  <c r="BR111" i="11"/>
  <c r="BQ111" i="11"/>
  <c r="BP111" i="11"/>
  <c r="BO111" i="11"/>
  <c r="BN111" i="11"/>
  <c r="BM111" i="11"/>
  <c r="BL111" i="11"/>
  <c r="BK111" i="11"/>
  <c r="BJ111" i="11"/>
  <c r="BI111" i="11"/>
  <c r="BH111" i="11"/>
  <c r="BG111" i="11"/>
  <c r="BF111" i="11"/>
  <c r="BE111" i="11"/>
  <c r="BD111" i="11"/>
  <c r="BC111" i="11"/>
  <c r="BB111" i="11"/>
  <c r="BA111" i="11"/>
  <c r="AZ111" i="11"/>
  <c r="AY111" i="11"/>
  <c r="AX111" i="11"/>
  <c r="AW111" i="11"/>
  <c r="AV111" i="11"/>
  <c r="AU111" i="11"/>
  <c r="AT111" i="11"/>
  <c r="AS111" i="11"/>
  <c r="AR111" i="11"/>
  <c r="AQ111" i="11"/>
  <c r="AP111" i="11"/>
  <c r="AO111" i="11"/>
  <c r="AN111" i="11"/>
  <c r="AM111" i="11"/>
  <c r="AL111" i="11"/>
  <c r="AK111" i="11"/>
  <c r="AJ111" i="11"/>
  <c r="AI111" i="11"/>
  <c r="AH111" i="11"/>
  <c r="AG111" i="11"/>
  <c r="AF111" i="11"/>
  <c r="AE111" i="11"/>
  <c r="AD111" i="11"/>
  <c r="AC111" i="11"/>
  <c r="AB111" i="11"/>
  <c r="AA111" i="11"/>
  <c r="Z111" i="11"/>
  <c r="Y111" i="11"/>
  <c r="X111" i="11"/>
  <c r="W111" i="11"/>
  <c r="V111" i="11"/>
  <c r="U111" i="11"/>
  <c r="T111" i="11"/>
  <c r="S111" i="11"/>
  <c r="R111" i="11"/>
  <c r="Q111" i="11"/>
  <c r="P111" i="11"/>
  <c r="O111" i="11"/>
  <c r="N111" i="11"/>
  <c r="M111" i="11"/>
  <c r="L111" i="11"/>
  <c r="K111" i="11"/>
  <c r="J111" i="11"/>
  <c r="I111" i="11"/>
  <c r="H111" i="11"/>
  <c r="G111" i="11"/>
  <c r="F111" i="11"/>
  <c r="E111" i="11"/>
  <c r="D111" i="11"/>
  <c r="C111" i="11"/>
  <c r="J29" i="16"/>
  <c r="AA29" i="16" s="1"/>
  <c r="J28" i="16"/>
  <c r="AA28" i="16" s="1"/>
  <c r="J27" i="16"/>
  <c r="AA27" i="16" s="1"/>
  <c r="J26" i="16"/>
  <c r="AA26" i="16" s="1"/>
  <c r="J25" i="16"/>
  <c r="AA25" i="16" s="1"/>
  <c r="J24" i="16"/>
  <c r="AA24" i="16" s="1"/>
  <c r="J23" i="16"/>
  <c r="AA23" i="16" s="1"/>
  <c r="J22" i="16"/>
  <c r="AA22" i="16" s="1"/>
  <c r="J21" i="16"/>
  <c r="AA21" i="16" s="1"/>
  <c r="J20" i="16"/>
  <c r="AA20" i="16" s="1"/>
  <c r="J19" i="16"/>
  <c r="AA19" i="16" s="1"/>
  <c r="J16" i="16"/>
  <c r="AA16" i="16" s="1"/>
  <c r="R3" i="12" l="1"/>
  <c r="R5" i="12" s="1"/>
  <c r="N3" i="12"/>
  <c r="R4" i="12" s="1"/>
  <c r="BF111" i="9"/>
  <c r="BB111" i="9"/>
  <c r="V111" i="9"/>
  <c r="Z111" i="9"/>
  <c r="J111" i="9"/>
  <c r="N15" i="12"/>
  <c r="N14" i="12"/>
  <c r="N16" i="12"/>
  <c r="N13" i="12"/>
  <c r="N10" i="12"/>
  <c r="K21" i="12"/>
  <c r="K20" i="12"/>
  <c r="K22" i="12"/>
  <c r="H5" i="12"/>
  <c r="AH111" i="9"/>
  <c r="AD111" i="9"/>
  <c r="N111" i="9"/>
  <c r="R111" i="9"/>
  <c r="H85" i="12"/>
  <c r="O31" i="12" s="1"/>
  <c r="H71" i="12"/>
  <c r="O30" i="12" s="1"/>
  <c r="H61" i="12"/>
  <c r="O29" i="12" s="1"/>
  <c r="H23" i="12"/>
  <c r="O28" i="12" s="1"/>
  <c r="J29" i="12" l="1"/>
  <c r="O27" i="12"/>
  <c r="A2" i="9"/>
</calcChain>
</file>

<file path=xl/comments1.xml><?xml version="1.0" encoding="utf-8"?>
<comments xmlns="http://schemas.openxmlformats.org/spreadsheetml/2006/main">
  <authors>
    <author>berny</author>
    <author>J@C</author>
  </authors>
  <commentList>
    <comment ref="B9" authorId="0">
      <text>
        <r>
          <rPr>
            <b/>
            <sz val="9"/>
            <color indexed="81"/>
            <rFont val="Tahoma"/>
            <family val="2"/>
          </rPr>
          <t>Généralement: 21</t>
        </r>
      </text>
    </comment>
    <comment ref="B11" authorId="1">
      <text>
        <r>
          <rPr>
            <sz val="8"/>
            <color indexed="81"/>
            <rFont val="Tahoma"/>
            <family val="2"/>
          </rPr>
          <t>pour la racine du site Internet, inscrire / (slash)</t>
        </r>
      </text>
    </comment>
  </commentList>
</comments>
</file>

<file path=xl/sharedStrings.xml><?xml version="1.0" encoding="utf-8"?>
<sst xmlns="http://schemas.openxmlformats.org/spreadsheetml/2006/main" count="2318" uniqueCount="426">
  <si>
    <t>COMPETENCES</t>
  </si>
  <si>
    <t>C1-1. Interroger le client sur les besoins</t>
  </si>
  <si>
    <t>C1-6.  Collecter les éléments de déroulement de travaux</t>
  </si>
  <si>
    <t>C2-10.  Contrôler le fonctionnement</t>
  </si>
  <si>
    <t>C2-18   Compléter la fiche client</t>
  </si>
  <si>
    <t>/20</t>
  </si>
  <si>
    <t>Observation:</t>
  </si>
  <si>
    <t>Nom:</t>
  </si>
  <si>
    <t>-</t>
  </si>
  <si>
    <t>Année scolaire</t>
  </si>
  <si>
    <t>Légende :</t>
  </si>
  <si>
    <r>
      <t xml:space="preserve">COMPETENCES
</t>
    </r>
    <r>
      <rPr>
        <i/>
        <sz val="16"/>
        <rFont val="Comic Sans MS"/>
        <family val="4"/>
      </rPr>
      <t>(Mettre une X pour l'evaluation)</t>
    </r>
  </si>
  <si>
    <t>Prénom:</t>
  </si>
  <si>
    <t>Année:</t>
  </si>
  <si>
    <t>Note niminal pour valider la compétence</t>
  </si>
  <si>
    <t>En dessous de quelle note souhaitez-vous mettre en évidence les difficultés rencontrées par un élève ? 
(seuil d'alerte)</t>
  </si>
  <si>
    <t>A</t>
  </si>
  <si>
    <t>EC</t>
  </si>
  <si>
    <t>Compétence en cours d'acquisition</t>
  </si>
  <si>
    <t>NA</t>
  </si>
  <si>
    <t>E2 : étude d'un ouvrage</t>
  </si>
  <si>
    <t>E32 : mise en service d'un ouvrage</t>
  </si>
  <si>
    <t>E33 : maintenance d'un ouvrage</t>
  </si>
  <si>
    <t>E34 : règlage, paramétrage, contrôle, modification liés au champs d'application</t>
  </si>
  <si>
    <t>Parfaitement
maîtrisé</t>
  </si>
  <si>
    <t>Maîtrisé</t>
  </si>
  <si>
    <t>Insuffissament
maîtrisé</t>
  </si>
  <si>
    <t>Non
Maîtrisé</t>
  </si>
  <si>
    <t>C2-8.  Contrôler l'adéquation entre la réalisation et  le cahier des charges, Les normes en vigueur.</t>
  </si>
  <si>
    <t>C2-11.  Effectuer les mesures confirmant l’efficacité des moyens de protection despersonnes.</t>
  </si>
  <si>
    <t>C2-19.  Présenter l'ouvrage au client et son fonctionnement.</t>
  </si>
  <si>
    <t>C1-4. Sélectionner la (les) fiche(s) qualité(s) correspondant aux travaux à réaliser.</t>
  </si>
  <si>
    <t>C1-7. Identifier la nature des activités relative au chantier concernant les Interventions ou les travaux (hors tension ou au voisinage).</t>
  </si>
  <si>
    <t>C1-8.  Identifier et extraire du programme de déroulement du chantier les activités à réaliser dont il a la charge.</t>
  </si>
  <si>
    <t>C1-9.  Interroger le client sur son degré de satisfaction.</t>
  </si>
  <si>
    <t>C2-3.  Modifier l'ordonnancement des activités.</t>
  </si>
  <si>
    <t>C2-4.  Implanter les constituants d’un ouvrage.</t>
  </si>
  <si>
    <t>C2-5.  Poser les conduits, supports et conducteurs, les appareils en appliquant les procédures, textes et règlement en vigueur.</t>
  </si>
  <si>
    <t>C2-6. Connecter les différents types de conducteurs.</t>
  </si>
  <si>
    <t>C2-17.  Compléter la fiche de gestion du chantier.</t>
  </si>
  <si>
    <t>C3-2.  Argumenter auprès du client, du point de vue technique et économique la solution retenue.</t>
  </si>
  <si>
    <t>C3-3.  Choisir le mode de pose adapté des constituants d’un ouvrage.</t>
  </si>
  <si>
    <t>C3-4.  Proposer une implantation relative aux constituants de l’ouvrage.</t>
  </si>
  <si>
    <t>C4-2.  Présenter au client l’ensemble des prestations proposées par son entreprise.</t>
  </si>
  <si>
    <t>C4-4.  Dialoguer avec les différents intervenants du chantier.</t>
  </si>
  <si>
    <t>C4 5.  Transmettre à sa hiérarchie et/ou à son équipe, les informations utiles au bon déroulement de l'exécution des travaux.</t>
  </si>
  <si>
    <t>C4-6.  Rendre compte de façon exhaustive des modifications effectuées.</t>
  </si>
  <si>
    <t>C5-4.  Définir la chronologie des activités confiées.</t>
  </si>
  <si>
    <t>C1-3. Décoder les documents relatifs à tout ou partie d’un ouvrage.</t>
  </si>
  <si>
    <t>C1-5.  Interpréter un planning d’intervention.</t>
  </si>
  <si>
    <t>C2-1.  Traduire en solutions techniques les besoins du client.</t>
  </si>
  <si>
    <t>C2-2.  Compléter les plans, schémas, plannings et devis.</t>
  </si>
  <si>
    <t>C3-1. Argumenter les solutions retenues relatives aux plans, schémas, plannings, devis, liste des matériels, outillages et consignes de sécurités en vue de la constitution du dossier de réalisation</t>
  </si>
  <si>
    <t>C5-1.  Proposer un matériel remplissant les mêmes fonctions qu’un appareil à remplacer.</t>
  </si>
  <si>
    <t>C5-2.  Établir la liste des: Matériels électriques constituant l'ouvrage, outillage spécifique et collectif,- appareils de mesurage et/ou de contrôle, équipements de protection individuels et collectifs.</t>
  </si>
  <si>
    <t>C5-5.  Attribuer à chaque équipier, en fonction de ses compétences spécifiques et de son titre d'habilitation, les activités professionnelles prévues au planning.</t>
  </si>
  <si>
    <t>E32</t>
  </si>
  <si>
    <t>E33</t>
  </si>
  <si>
    <t>E34</t>
  </si>
  <si>
    <t>Zone d'aide au déclenchement du CCF</t>
  </si>
  <si>
    <t>Zone developpeur
ne rien modifier</t>
  </si>
  <si>
    <t>C1-2. Recueillir auprès de l’utilisateur les informations nécessaires pour conduire uneopération de maintenance.</t>
  </si>
  <si>
    <t>C2-13.  Réaliser les interventions de maintenance préventive en prenant en compte les contraintes d’environnement et de sécurité.</t>
  </si>
  <si>
    <t>C2-14.  Identifier le (ou les) élément(s) défectueux lors d’une intervention de maintenance corrective (curative ou palliative).</t>
  </si>
  <si>
    <t>C2-16.  Rétablir la ou les énergies sur l’ouvrage suite à une opération de maintenance.</t>
  </si>
  <si>
    <t>C2-15.  Remplacer les éléments défectueux.</t>
  </si>
  <si>
    <t>C4-7.  Rendre-compte par écrit et par oral d’une intervention de maintenance.</t>
  </si>
  <si>
    <t>C5-3.  S'assurer de la disponibilité des matériels, de l'outillage, des appareils de mesurage et de contrôle et des équipements de protection collectifs.</t>
  </si>
  <si>
    <t>C2-7.  Configurer les éléments de l’ouvrage.</t>
  </si>
  <si>
    <t>C2-9.  Vérifier les grandeurs caractéristiques de l’ouvrage.</t>
  </si>
  <si>
    <t>C2-12.  Modifier le dossier technique (recollement) conformément au travail exécuté.</t>
  </si>
  <si>
    <t>C3-5.  Indiquer la modification ou l’amélioration à prévoir pour supprimer un dysfonctionnement.</t>
  </si>
  <si>
    <t>C4-1.  Présenter au client les possibilités d’évolution de son installation.</t>
  </si>
  <si>
    <t>C4-3.  Expliquer et/ou traduire les notices et guides d’utilisation.</t>
  </si>
  <si>
    <t>Classe :</t>
  </si>
  <si>
    <t>Année scolaire:</t>
  </si>
  <si>
    <t>Selectionner un élève:</t>
  </si>
  <si>
    <t>Moyenne /20</t>
  </si>
  <si>
    <t>Moyenne de l'élève 
pour la période</t>
  </si>
  <si>
    <t>C1</t>
  </si>
  <si>
    <t>C2</t>
  </si>
  <si>
    <t>C3</t>
  </si>
  <si>
    <t>C4</t>
  </si>
  <si>
    <t>C5</t>
  </si>
  <si>
    <t>Période</t>
  </si>
  <si>
    <t>Promo</t>
  </si>
  <si>
    <t>Le:</t>
  </si>
  <si>
    <t>Nom :</t>
  </si>
  <si>
    <t xml:space="preserve">Promo : </t>
  </si>
  <si>
    <t>Etat des compétences</t>
  </si>
  <si>
    <t>Paramètres par défaut (FTP)</t>
  </si>
  <si>
    <t>adresse du site FTP</t>
  </si>
  <si>
    <t>Port FTP</t>
  </si>
  <si>
    <t>Répertoire vers lequel les fichiers doivent être transférés</t>
  </si>
  <si>
    <t>Login</t>
  </si>
  <si>
    <t>Mot de passe</t>
  </si>
  <si>
    <t>autres paramètres  dans le code de la macro</t>
  </si>
  <si>
    <t>:</t>
  </si>
  <si>
    <t>transfert en mode actif / passif, binaire / ascii</t>
  </si>
  <si>
    <t>Contrôle d'acces</t>
  </si>
  <si>
    <t>Période de formation pris en compte</t>
  </si>
  <si>
    <t>Périodes</t>
  </si>
  <si>
    <t>Fin de période 1</t>
  </si>
  <si>
    <t>Fin de période 2</t>
  </si>
  <si>
    <t>Fin de période 3</t>
  </si>
  <si>
    <t>Fin de période 4</t>
  </si>
  <si>
    <t>B0-T1 : Effectuer des opérations d’ordre non électrique hors tension ou en zone de voisinage
simple (zone 1) en tant qu’exécutant</t>
  </si>
  <si>
    <t>B0-T2:Organiser et effectuer des opérations d’ordre non électrique hors tension ou en zone de voisinage simple (zone 1) en tant que chargé de chantier</t>
  </si>
  <si>
    <t>B1-T1: Exécuter des opérations d’ordre électrique hors tension en zone de voisinage simple (zone 1)</t>
  </si>
  <si>
    <t>B1-T2 : Exécuter des opérations d’ordre électrique (dont des mesures de grandeurs électriques) en zone de voisinage renforcé BT (zone4) (B1V-B1VL) ou en zone de voisinage simple (zone 1) (B1-B1L)</t>
  </si>
  <si>
    <t>BR-T1 : Mettre en service une installation électrique nécessitant des tâches de mesurage / réglage</t>
  </si>
  <si>
    <t>BR-T2: La recherche de l’élément défaillant pourra s’effectuer en zone de voisinage renforcé BT (zone 4) ou en zone de voisinage simple (zone 1)</t>
  </si>
  <si>
    <t>BR-T3:Effectuer une opération de connexion et/ou de déconnexion en présence de tension en zone de voisi-nage renforcé BT (zone 4)</t>
  </si>
  <si>
    <t>Fin de période 5</t>
  </si>
  <si>
    <t>Fin de période 6</t>
  </si>
  <si>
    <t>SUIVI BACPRO ELEEC</t>
  </si>
  <si>
    <t>FTP</t>
  </si>
  <si>
    <t>L'activation des macros est obligatoire 
pour le fonctionnement</t>
  </si>
  <si>
    <t>Nom</t>
  </si>
  <si>
    <t>Prénom</t>
  </si>
  <si>
    <t>Zone modifiable</t>
  </si>
  <si>
    <t>Liste des elèves (30 maxi)</t>
  </si>
  <si>
    <t>SUIVI ACTIVITE BACPRO ELEEC</t>
  </si>
  <si>
    <t>Elève</t>
  </si>
  <si>
    <t>Moyenne</t>
  </si>
  <si>
    <t>Activité</t>
  </si>
  <si>
    <t>M.A.J le :</t>
  </si>
  <si>
    <t>Groupe/Classe</t>
  </si>
  <si>
    <t>Toussaint</t>
  </si>
  <si>
    <t>Groupe1</t>
  </si>
  <si>
    <t>Groupe2</t>
  </si>
  <si>
    <t>Noel</t>
  </si>
  <si>
    <t>Hiver</t>
  </si>
  <si>
    <t>nbr d'absence</t>
  </si>
  <si>
    <t>Fin d'année</t>
  </si>
  <si>
    <t>Pâques</t>
  </si>
  <si>
    <t>Planning</t>
  </si>
  <si>
    <t>Liste</t>
  </si>
  <si>
    <t xml:space="preserve">Contact: </t>
  </si>
  <si>
    <t>SELEEC
Suivi et positionnement individuel élève ELEEC</t>
  </si>
  <si>
    <t>Suivi et positionnement ELEEC</t>
  </si>
  <si>
    <t>SELEEC:  Paramétrages généraux</t>
  </si>
  <si>
    <t>Bilan période</t>
  </si>
  <si>
    <t>Bilan de la période</t>
  </si>
  <si>
    <t>Eval par croix -&gt;</t>
  </si>
  <si>
    <t>Actif</t>
  </si>
  <si>
    <t>Verrouillage de la feuille --&gt;</t>
  </si>
  <si>
    <t>Type de transfert</t>
  </si>
  <si>
    <t>BINAIRE</t>
  </si>
  <si>
    <t>Seuil de validation tache HABILITATION</t>
  </si>
  <si>
    <t>Tâches mini</t>
  </si>
  <si>
    <t>Tp21 à 30</t>
  </si>
  <si>
    <t>Combien de fois la compétence doit être parfaitement maitrisé pour être acquise par l'élève ?</t>
  </si>
  <si>
    <t>Tout</t>
  </si>
  <si>
    <t>C1-S'informer</t>
  </si>
  <si>
    <t>C2-Executer</t>
  </si>
  <si>
    <t>C3-Justifier</t>
  </si>
  <si>
    <t>C4-Communiquer</t>
  </si>
  <si>
    <t>C5-Préparer</t>
  </si>
  <si>
    <t>Act24</t>
  </si>
  <si>
    <t>Act25</t>
  </si>
  <si>
    <t>Act26</t>
  </si>
  <si>
    <t>Act27</t>
  </si>
  <si>
    <t>Act28</t>
  </si>
  <si>
    <t>Act29</t>
  </si>
  <si>
    <t>Act30</t>
  </si>
  <si>
    <t>Tp11 à 20</t>
  </si>
  <si>
    <t>Tp1 à 10</t>
  </si>
  <si>
    <t>Légende du niveau d'acquisition de la compétence.</t>
  </si>
  <si>
    <t>Compétence acquise</t>
  </si>
  <si>
    <t>Compétence non acquise (Elève en difficulté)</t>
  </si>
  <si>
    <r>
      <rPr>
        <b/>
        <sz val="38"/>
        <color theme="9" tint="-0.249977111117893"/>
        <rFont val="Comic Sans MS"/>
        <family val="4"/>
      </rPr>
      <t>S</t>
    </r>
    <r>
      <rPr>
        <b/>
        <sz val="36"/>
        <color theme="9" tint="-0.249977111117893"/>
        <rFont val="Comic Sans MS"/>
        <family val="4"/>
      </rPr>
      <t>.ELEEC</t>
    </r>
    <r>
      <rPr>
        <b/>
        <i/>
        <sz val="36"/>
        <color theme="9" tint="-0.249977111117893"/>
        <rFont val="Comic Sans MS"/>
        <family val="4"/>
      </rPr>
      <t xml:space="preserve">
</t>
    </r>
    <r>
      <rPr>
        <b/>
        <i/>
        <sz val="28"/>
        <color theme="9" tint="-0.249977111117893"/>
        <rFont val="Comic Sans MS"/>
        <family val="4"/>
      </rPr>
      <t>Suivi et positionnement individuel élève ELEEC</t>
    </r>
  </si>
  <si>
    <t>Copie de sauvegarde</t>
  </si>
  <si>
    <t>Suivi temporel</t>
  </si>
  <si>
    <t xml:space="preserve">E31: situations de travail spécifiées et réalisées en milieu professionnel </t>
  </si>
  <si>
    <t>Légende des couleurs: Adéquation des compétences et épreuves du référentiels</t>
  </si>
  <si>
    <t>Absence</t>
  </si>
  <si>
    <t>E2</t>
  </si>
  <si>
    <t>E31</t>
  </si>
  <si>
    <t>Coef--&gt;</t>
  </si>
  <si>
    <t xml:space="preserve"> Remarque / Avis</t>
  </si>
  <si>
    <t>Moyenne sur</t>
  </si>
  <si>
    <t>Positionnement pour la période active</t>
  </si>
  <si>
    <t>Positionnement pour toutes les périodes prise en comptes.</t>
  </si>
  <si>
    <t>Inactif</t>
  </si>
  <si>
    <t>Total de pts</t>
  </si>
  <si>
    <t>Sur</t>
  </si>
  <si>
    <t>Version. 06 11 14 Béta (+modif du 181114_9P)</t>
  </si>
  <si>
    <t>Maj du 24 11 14</t>
  </si>
  <si>
    <t>seleec@outlook.fr</t>
  </si>
  <si>
    <t xml:space="preserve">Lien pronote : </t>
  </si>
  <si>
    <t>https://0760036b.index-education.net/pronote/professeur.html?login=true</t>
  </si>
  <si>
    <t>Nombre de période a prendre en compte
( de P1 à P9 maxi)</t>
  </si>
  <si>
    <t>Act3</t>
  </si>
  <si>
    <t>Act4</t>
  </si>
  <si>
    <t>Act5</t>
  </si>
  <si>
    <t>Act6</t>
  </si>
  <si>
    <t>Act7</t>
  </si>
  <si>
    <t>Act8</t>
  </si>
  <si>
    <t>Act9</t>
  </si>
  <si>
    <t>Act10</t>
  </si>
  <si>
    <t>Act11</t>
  </si>
  <si>
    <t>Act12</t>
  </si>
  <si>
    <t>Act13</t>
  </si>
  <si>
    <t>Act14</t>
  </si>
  <si>
    <t>Act15</t>
  </si>
  <si>
    <t>Act16</t>
  </si>
  <si>
    <t>Act17</t>
  </si>
  <si>
    <t>Act18</t>
  </si>
  <si>
    <t>Act19</t>
  </si>
  <si>
    <t>Act20</t>
  </si>
  <si>
    <t>Act21</t>
  </si>
  <si>
    <t>Act22</t>
  </si>
  <si>
    <t>Act23</t>
  </si>
  <si>
    <t>C1-1</t>
  </si>
  <si>
    <t>C1-2</t>
  </si>
  <si>
    <t>C1-3</t>
  </si>
  <si>
    <t>C1-4</t>
  </si>
  <si>
    <t>C1-5</t>
  </si>
  <si>
    <t>C1-6</t>
  </si>
  <si>
    <t>C1-7</t>
  </si>
  <si>
    <t>C1-8</t>
  </si>
  <si>
    <t>C1-9</t>
  </si>
  <si>
    <t>C2-1</t>
  </si>
  <si>
    <t>C2-2</t>
  </si>
  <si>
    <t>C2-3</t>
  </si>
  <si>
    <t>C2-4</t>
  </si>
  <si>
    <t>C2-5</t>
  </si>
  <si>
    <t>C2-6</t>
  </si>
  <si>
    <t>C2-7</t>
  </si>
  <si>
    <t>C2-8</t>
  </si>
  <si>
    <t>C2-9</t>
  </si>
  <si>
    <t>C2-10</t>
  </si>
  <si>
    <t>C2-11</t>
  </si>
  <si>
    <t>C2-12</t>
  </si>
  <si>
    <t>C2-13</t>
  </si>
  <si>
    <t>C2-14</t>
  </si>
  <si>
    <t>C2-15</t>
  </si>
  <si>
    <t>C2-16</t>
  </si>
  <si>
    <t>C2-17</t>
  </si>
  <si>
    <t>C2-18</t>
  </si>
  <si>
    <t>C2-19</t>
  </si>
  <si>
    <t>C3-1</t>
  </si>
  <si>
    <t>C3-2</t>
  </si>
  <si>
    <t>C3-3</t>
  </si>
  <si>
    <t>C3-4</t>
  </si>
  <si>
    <t>C3-5</t>
  </si>
  <si>
    <t>C4-1</t>
  </si>
  <si>
    <t>C4-2</t>
  </si>
  <si>
    <t>C4-3</t>
  </si>
  <si>
    <t>C4-4</t>
  </si>
  <si>
    <t>C4-5</t>
  </si>
  <si>
    <t>C4-6</t>
  </si>
  <si>
    <t>C4-7</t>
  </si>
  <si>
    <t>C5-1</t>
  </si>
  <si>
    <t>C5-2</t>
  </si>
  <si>
    <t>C5-3</t>
  </si>
  <si>
    <t>C5-4</t>
  </si>
  <si>
    <t>C5-5</t>
  </si>
  <si>
    <t>B0T1</t>
  </si>
  <si>
    <t>B0T2</t>
  </si>
  <si>
    <t>B1T1</t>
  </si>
  <si>
    <t>B1T2</t>
  </si>
  <si>
    <t>BRT1</t>
  </si>
  <si>
    <t>BRT2</t>
  </si>
  <si>
    <t>BRT3</t>
  </si>
  <si>
    <t>Act2</t>
  </si>
  <si>
    <t>Act31</t>
  </si>
  <si>
    <t>Act32</t>
  </si>
  <si>
    <t>Act33</t>
  </si>
  <si>
    <t>Act34</t>
  </si>
  <si>
    <t>Act35</t>
  </si>
  <si>
    <t>Act36</t>
  </si>
  <si>
    <t>Act37</t>
  </si>
  <si>
    <t>Act38</t>
  </si>
  <si>
    <t>Act52</t>
  </si>
  <si>
    <t>Act53</t>
  </si>
  <si>
    <t>Act54</t>
  </si>
  <si>
    <t>Act55</t>
  </si>
  <si>
    <t>Act56</t>
  </si>
  <si>
    <t>Act57</t>
  </si>
  <si>
    <t>Act58</t>
  </si>
  <si>
    <t>Act59</t>
  </si>
  <si>
    <t>Act68</t>
  </si>
  <si>
    <t>Act69</t>
  </si>
  <si>
    <t>Act70</t>
  </si>
  <si>
    <t>Act71</t>
  </si>
  <si>
    <t>Act72</t>
  </si>
  <si>
    <t>Act73</t>
  </si>
  <si>
    <t>Act74</t>
  </si>
  <si>
    <t>Act75</t>
  </si>
  <si>
    <t>Act76</t>
  </si>
  <si>
    <t>Act77</t>
  </si>
  <si>
    <t>Act78</t>
  </si>
  <si>
    <t>Act79</t>
  </si>
  <si>
    <t>Act80</t>
  </si>
  <si>
    <t>Act81</t>
  </si>
  <si>
    <t>Act82</t>
  </si>
  <si>
    <t>Act83</t>
  </si>
  <si>
    <t>Act84</t>
  </si>
  <si>
    <t>Act85</t>
  </si>
  <si>
    <t>Act86</t>
  </si>
  <si>
    <t>Act87</t>
  </si>
  <si>
    <t>Act88</t>
  </si>
  <si>
    <t>Act89</t>
  </si>
  <si>
    <t>Act90</t>
  </si>
  <si>
    <t>Act91</t>
  </si>
  <si>
    <t>Act92</t>
  </si>
  <si>
    <t>Act93</t>
  </si>
  <si>
    <t>Act94</t>
  </si>
  <si>
    <t>Act95</t>
  </si>
  <si>
    <t>Act96</t>
  </si>
  <si>
    <t>Act97</t>
  </si>
  <si>
    <t>Act98</t>
  </si>
  <si>
    <t>Act99</t>
  </si>
  <si>
    <t>Act100</t>
  </si>
  <si>
    <r>
      <rPr>
        <b/>
        <u/>
        <sz val="10"/>
        <rFont val="Comic Sans MS"/>
        <family val="4"/>
      </rPr>
      <t>Activité ou  Tp</t>
    </r>
    <r>
      <rPr>
        <b/>
        <sz val="10"/>
        <rFont val="Comic Sans MS"/>
        <family val="4"/>
      </rPr>
      <t>:</t>
    </r>
  </si>
  <si>
    <t>P.M</t>
  </si>
  <si>
    <t>M</t>
  </si>
  <si>
    <t>I.M</t>
  </si>
  <si>
    <t>N.M</t>
  </si>
  <si>
    <t>Nbr de fois ou la compétence  est evaluée</t>
  </si>
  <si>
    <t>Compétences à faire progresser :</t>
  </si>
  <si>
    <t>13BARR01</t>
  </si>
  <si>
    <t>13CF_TOR</t>
  </si>
  <si>
    <t>13ELECTROP_01</t>
  </si>
  <si>
    <t>13MAT_ECL</t>
  </si>
  <si>
    <t>13PORT_ECL</t>
  </si>
  <si>
    <t>13DALI01_CamIP</t>
  </si>
  <si>
    <t>13VENT02</t>
  </si>
  <si>
    <t>13ETZ510</t>
  </si>
  <si>
    <t>13KNX01</t>
  </si>
  <si>
    <t>13KNX02</t>
  </si>
  <si>
    <t>13KNX03</t>
  </si>
  <si>
    <t>13CAM_IP2</t>
  </si>
  <si>
    <t>13DET_CAB</t>
  </si>
  <si>
    <t>13HARM1</t>
  </si>
  <si>
    <t>13TGBT01</t>
  </si>
  <si>
    <t>13COMP01</t>
  </si>
  <si>
    <t>13TD_ECL01_2a</t>
  </si>
  <si>
    <t>13TD_ECL01_2b</t>
  </si>
  <si>
    <t>23ssi_TD</t>
  </si>
  <si>
    <t>23ctac_TD</t>
  </si>
  <si>
    <t>23MPmc01</t>
  </si>
  <si>
    <t>23efr_emb02</t>
  </si>
  <si>
    <t>23schcnv_TD</t>
  </si>
  <si>
    <t>23schmc_TD</t>
  </si>
  <si>
    <t>23maint01</t>
  </si>
  <si>
    <t>23gra37</t>
  </si>
  <si>
    <t>23cfmsab</t>
  </si>
  <si>
    <t>23apize</t>
  </si>
  <si>
    <t>23dmv01</t>
  </si>
  <si>
    <t>23apitsx01</t>
  </si>
  <si>
    <t>23apitsx02</t>
  </si>
  <si>
    <t>22alti01</t>
  </si>
  <si>
    <t>22alti02</t>
  </si>
  <si>
    <t>22conv01</t>
  </si>
  <si>
    <t>22conv02</t>
  </si>
  <si>
    <t>22tgbt01</t>
  </si>
  <si>
    <t>22tgbt02</t>
  </si>
  <si>
    <t>22sltt01</t>
  </si>
  <si>
    <t>22sltn01</t>
  </si>
  <si>
    <t xml:space="preserve">Développé sous Excel 2010 </t>
  </si>
  <si>
    <t>Version 26 02 2015</t>
  </si>
  <si>
    <t>P1</t>
  </si>
  <si>
    <t>Nom1</t>
  </si>
  <si>
    <t>Prénom1</t>
  </si>
  <si>
    <t>Nom2</t>
  </si>
  <si>
    <t>Nom3</t>
  </si>
  <si>
    <t>Nom4</t>
  </si>
  <si>
    <t>Nom5</t>
  </si>
  <si>
    <t>Nom6</t>
  </si>
  <si>
    <t>Nom7</t>
  </si>
  <si>
    <t>Nom8</t>
  </si>
  <si>
    <t>Nom9</t>
  </si>
  <si>
    <t>Nom10</t>
  </si>
  <si>
    <t>Nom11</t>
  </si>
  <si>
    <t>Nom12</t>
  </si>
  <si>
    <t>Nom13</t>
  </si>
  <si>
    <t>Nom14</t>
  </si>
  <si>
    <t>Nom15</t>
  </si>
  <si>
    <t>Nom16</t>
  </si>
  <si>
    <t>Nom17</t>
  </si>
  <si>
    <t>Nom18</t>
  </si>
  <si>
    <t>Nom19</t>
  </si>
  <si>
    <t>Nom20</t>
  </si>
  <si>
    <t>Nom21</t>
  </si>
  <si>
    <t>Nom22</t>
  </si>
  <si>
    <t>Nom23</t>
  </si>
  <si>
    <t>Nom24</t>
  </si>
  <si>
    <t>Nom25</t>
  </si>
  <si>
    <t>Nom26</t>
  </si>
  <si>
    <t>Nom27</t>
  </si>
  <si>
    <t>Nom28</t>
  </si>
  <si>
    <t>Nom29</t>
  </si>
  <si>
    <t>Nom30</t>
  </si>
  <si>
    <t>Prénom2</t>
  </si>
  <si>
    <t>Prénom3</t>
  </si>
  <si>
    <t>Prénom4</t>
  </si>
  <si>
    <t>Prénom5</t>
  </si>
  <si>
    <t>Prénom6</t>
  </si>
  <si>
    <t>Prénom7</t>
  </si>
  <si>
    <t>Prénom8</t>
  </si>
  <si>
    <t>Prénom9</t>
  </si>
  <si>
    <t>Prénom10</t>
  </si>
  <si>
    <t>Prénom11</t>
  </si>
  <si>
    <t>Prénom12</t>
  </si>
  <si>
    <t>Prénom13</t>
  </si>
  <si>
    <t>Prénom14</t>
  </si>
  <si>
    <t>Prénom15</t>
  </si>
  <si>
    <t>Prénom16</t>
  </si>
  <si>
    <t>Prénom17</t>
  </si>
  <si>
    <t>Prénom18</t>
  </si>
  <si>
    <t>Prénom19</t>
  </si>
  <si>
    <t>Prénom20</t>
  </si>
  <si>
    <t>Prénom21</t>
  </si>
  <si>
    <t>Prénom22</t>
  </si>
  <si>
    <t>Prénom23</t>
  </si>
  <si>
    <t>Prénom24</t>
  </si>
  <si>
    <t>Prénom25</t>
  </si>
  <si>
    <t>Prénom26</t>
  </si>
  <si>
    <t>Prénom27</t>
  </si>
  <si>
    <t>Prénom28</t>
  </si>
  <si>
    <t>Prénom29</t>
  </si>
  <si>
    <t>Prénom30</t>
  </si>
  <si>
    <t>Evaluer</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</si>
</sst>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m/d/yyyy;@"/>
    <numFmt numFmtId="165" formatCode="0.0"/>
    <numFmt numFmtId="166" formatCode="******"/>
    <numFmt numFmtId="167" formatCode="ddd\-dd\-mmm"/>
  </numFmts>
  <fonts count="115" x14ac:knownFonts="1">
    <font>
      <sz val="11"/>
      <color theme="1"/>
      <name val="Calibri"/>
      <family val="2"/>
      <scheme val="minor"/>
    </font>
    <font>
      <sz val="10"/>
      <name val="MS Sans Serif"/>
      <family val="2"/>
    </font>
    <font>
      <b/>
      <sz val="20"/>
      <name val="Comic Sans MS"/>
      <family val="4"/>
    </font>
    <font>
      <sz val="20"/>
      <name val="Comic Sans MS"/>
      <family val="4"/>
    </font>
    <font>
      <sz val="18"/>
      <name val="MS Sans Serif"/>
      <family val="2"/>
    </font>
    <font>
      <sz val="18"/>
      <name val="Comic Sans MS"/>
      <family val="4"/>
    </font>
    <font>
      <b/>
      <sz val="16"/>
      <name val="Comic Sans MS"/>
      <family val="4"/>
    </font>
    <font>
      <i/>
      <sz val="7.5"/>
      <name val="MS Sans Serif"/>
      <family val="2"/>
    </font>
    <font>
      <sz val="16"/>
      <name val="Comic Sans MS"/>
      <family val="4"/>
    </font>
    <font>
      <sz val="10"/>
      <name val="MS Sans Serif"/>
      <family val="2"/>
    </font>
    <font>
      <i/>
      <sz val="24"/>
      <name val="Calibri"/>
      <family val="2"/>
      <scheme val="minor"/>
    </font>
    <font>
      <b/>
      <sz val="36"/>
      <color rgb="FFFF0000"/>
      <name val="Calibri"/>
      <family val="2"/>
      <scheme val="minor"/>
    </font>
    <font>
      <sz val="11"/>
      <color theme="1"/>
      <name val="Calibri"/>
      <family val="2"/>
      <scheme val="minor"/>
    </font>
    <font>
      <sz val="16"/>
      <color rgb="FFFF0000"/>
      <name val="Comic Sans MS"/>
      <family val="4"/>
    </font>
    <font>
      <sz val="20"/>
      <color rgb="FFFF0000"/>
      <name val="Comic Sans MS"/>
      <family val="4"/>
    </font>
    <font>
      <i/>
      <sz val="20"/>
      <name val="Calibri"/>
      <family val="2"/>
      <scheme val="minor"/>
    </font>
    <font>
      <b/>
      <sz val="11"/>
      <color theme="1"/>
      <name val="Calibri"/>
      <family val="2"/>
      <scheme val="minor"/>
    </font>
    <font>
      <sz val="12"/>
      <name val="Verdana"/>
      <family val="2"/>
    </font>
    <font>
      <sz val="12"/>
      <color rgb="FF006100"/>
      <name val="Calibri"/>
      <family val="2"/>
      <scheme val="minor"/>
    </font>
    <font>
      <sz val="16"/>
      <color theme="1"/>
      <name val="Calibri"/>
      <family val="2"/>
      <scheme val="minor"/>
    </font>
    <font>
      <i/>
      <sz val="16"/>
      <name val="Comic Sans MS"/>
      <family val="4"/>
    </font>
    <font>
      <sz val="11"/>
      <color theme="1"/>
      <name val="Comic Sans MS"/>
      <family val="4"/>
    </font>
    <font>
      <sz val="22"/>
      <color rgb="FFFF0000"/>
      <name val="Comic Sans MS"/>
      <family val="4"/>
    </font>
    <font>
      <sz val="14"/>
      <color theme="1"/>
      <name val="Comic Sans MS"/>
      <family val="4"/>
    </font>
    <font>
      <b/>
      <i/>
      <sz val="18"/>
      <color theme="9" tint="-0.249977111117893"/>
      <name val="Comic Sans MS"/>
      <family val="4"/>
    </font>
    <font>
      <b/>
      <sz val="22"/>
      <color rgb="FFFF0000"/>
      <name val="Comic Sans MS"/>
      <family val="4"/>
    </font>
    <font>
      <sz val="14"/>
      <name val="Comic Sans MS"/>
      <family val="4"/>
    </font>
    <font>
      <i/>
      <u/>
      <sz val="12"/>
      <name val="Comic Sans MS"/>
      <family val="4"/>
    </font>
    <font>
      <sz val="10"/>
      <name val="Arial"/>
      <family val="2"/>
    </font>
    <font>
      <sz val="11"/>
      <color rgb="FF000000"/>
      <name val="Arial"/>
      <family val="2"/>
    </font>
    <font>
      <sz val="11"/>
      <name val="Arial"/>
      <family val="2"/>
    </font>
    <font>
      <b/>
      <sz val="10"/>
      <name val="Comic Sans MS"/>
      <family val="4"/>
    </font>
    <font>
      <i/>
      <sz val="12"/>
      <name val="Comic Sans MS"/>
      <family val="4"/>
    </font>
    <font>
      <b/>
      <i/>
      <sz val="18"/>
      <name val="Comic Sans MS"/>
      <family val="4"/>
    </font>
    <font>
      <sz val="15"/>
      <name val="Comic Sans MS"/>
      <family val="4"/>
    </font>
    <font>
      <b/>
      <sz val="18"/>
      <color rgb="FFFF0000"/>
      <name val="Comic Sans MS"/>
      <family val="4"/>
    </font>
    <font>
      <sz val="12"/>
      <color rgb="FFFF0000"/>
      <name val="Comic Sans MS"/>
      <family val="4"/>
    </font>
    <font>
      <sz val="12"/>
      <name val="Comic Sans MS"/>
      <family val="4"/>
    </font>
    <font>
      <b/>
      <i/>
      <sz val="16"/>
      <name val="Comic Sans MS"/>
      <family val="4"/>
    </font>
    <font>
      <sz val="10"/>
      <color theme="0"/>
      <name val="MS Sans Serif"/>
      <family val="2"/>
    </font>
    <font>
      <i/>
      <sz val="7.5"/>
      <color theme="0"/>
      <name val="MS Sans Serif"/>
      <family val="2"/>
    </font>
    <font>
      <sz val="16"/>
      <color theme="0"/>
      <name val="Comic Sans MS"/>
      <family val="4"/>
    </font>
    <font>
      <sz val="16"/>
      <name val="Calibri"/>
      <family val="2"/>
      <scheme val="minor"/>
    </font>
    <font>
      <b/>
      <sz val="11"/>
      <name val="Calibri"/>
      <family val="2"/>
      <scheme val="minor"/>
    </font>
    <font>
      <b/>
      <i/>
      <sz val="36"/>
      <color theme="9" tint="-0.249977111117893"/>
      <name val="Comic Sans MS"/>
      <family val="4"/>
    </font>
    <font>
      <sz val="8"/>
      <name val="Calibri"/>
      <family val="2"/>
      <scheme val="minor"/>
    </font>
    <font>
      <b/>
      <sz val="20"/>
      <color rgb="FFFF0000"/>
      <name val="Comic Sans MS"/>
      <family val="4"/>
    </font>
    <font>
      <b/>
      <sz val="22"/>
      <name val="Comic Sans MS"/>
      <family val="4"/>
    </font>
    <font>
      <sz val="12"/>
      <color theme="1"/>
      <name val="Comic Sans MS"/>
      <family val="4"/>
    </font>
    <font>
      <sz val="17.5"/>
      <name val="MS Sans Serif"/>
      <family val="2"/>
    </font>
    <font>
      <b/>
      <sz val="14"/>
      <name val="Comic Sans MS"/>
      <family val="4"/>
    </font>
    <font>
      <b/>
      <sz val="24"/>
      <name val="Comic Sans MS"/>
      <family val="4"/>
    </font>
    <font>
      <sz val="10"/>
      <name val="Arial"/>
      <family val="2"/>
    </font>
    <font>
      <b/>
      <sz val="14"/>
      <color indexed="9"/>
      <name val="Arial"/>
      <family val="2"/>
    </font>
    <font>
      <sz val="14"/>
      <name val="Arial"/>
      <family val="2"/>
    </font>
    <font>
      <b/>
      <sz val="10"/>
      <color indexed="9"/>
      <name val="Arial"/>
      <family val="2"/>
    </font>
    <font>
      <sz val="10"/>
      <color indexed="9"/>
      <name val="Arial"/>
      <family val="2"/>
    </font>
    <font>
      <sz val="8"/>
      <color indexed="81"/>
      <name val="Tahoma"/>
      <family val="2"/>
    </font>
    <font>
      <b/>
      <u/>
      <sz val="10"/>
      <color indexed="12"/>
      <name val="Arial"/>
      <family val="2"/>
    </font>
    <font>
      <sz val="10"/>
      <color indexed="12"/>
      <name val="Arial"/>
      <family val="2"/>
    </font>
    <font>
      <b/>
      <i/>
      <sz val="10"/>
      <color rgb="FFFF0000"/>
      <name val="Comic Sans MS"/>
      <family val="4"/>
    </font>
    <font>
      <b/>
      <i/>
      <sz val="26"/>
      <color theme="9" tint="-0.249977111117893"/>
      <name val="Comic Sans MS"/>
      <family val="4"/>
    </font>
    <font>
      <b/>
      <i/>
      <sz val="26"/>
      <color rgb="FFFF0000"/>
      <name val="Comic Sans MS"/>
      <family val="4"/>
    </font>
    <font>
      <b/>
      <sz val="12"/>
      <name val="Comic Sans MS"/>
      <family val="4"/>
    </font>
    <font>
      <b/>
      <sz val="12"/>
      <color theme="0"/>
      <name val="Comic Sans MS"/>
      <family val="4"/>
    </font>
    <font>
      <b/>
      <i/>
      <sz val="20"/>
      <name val="Comic Sans MS"/>
      <family val="4"/>
    </font>
    <font>
      <b/>
      <i/>
      <sz val="20"/>
      <color rgb="FFFF0000"/>
      <name val="Comic Sans MS"/>
      <family val="4"/>
    </font>
    <font>
      <sz val="11"/>
      <color theme="0"/>
      <name val="Calibri"/>
      <family val="2"/>
      <scheme val="minor"/>
    </font>
    <font>
      <b/>
      <sz val="26"/>
      <color rgb="FF002060"/>
      <name val="Calibri"/>
      <family val="2"/>
      <scheme val="minor"/>
    </font>
    <font>
      <b/>
      <sz val="20"/>
      <color rgb="FF0070C0"/>
      <name val="Comic Sans MS"/>
      <family val="4"/>
    </font>
    <font>
      <b/>
      <sz val="14"/>
      <color theme="1"/>
      <name val="Calibri"/>
      <family val="2"/>
      <scheme val="minor"/>
    </font>
    <font>
      <i/>
      <sz val="11"/>
      <color theme="1"/>
      <name val="Calibri"/>
      <family val="2"/>
      <scheme val="minor"/>
    </font>
    <font>
      <i/>
      <sz val="14"/>
      <color theme="1"/>
      <name val="Calibri"/>
      <family val="2"/>
      <scheme val="minor"/>
    </font>
    <font>
      <b/>
      <sz val="22"/>
      <color theme="1"/>
      <name val="Calibri"/>
      <family val="2"/>
      <scheme val="minor"/>
    </font>
    <font>
      <sz val="10"/>
      <color theme="1"/>
      <name val="Calibri"/>
      <family val="2"/>
      <scheme val="minor"/>
    </font>
    <font>
      <b/>
      <i/>
      <sz val="16"/>
      <color theme="1"/>
      <name val="Calibri"/>
      <family val="2"/>
      <scheme val="minor"/>
    </font>
    <font>
      <u/>
      <sz val="11"/>
      <color theme="10"/>
      <name val="Calibri"/>
      <family val="2"/>
      <scheme val="minor"/>
    </font>
    <font>
      <b/>
      <i/>
      <sz val="28"/>
      <color theme="9" tint="-0.249977111117893"/>
      <name val="Comic Sans MS"/>
      <family val="4"/>
    </font>
    <font>
      <b/>
      <sz val="36"/>
      <color theme="9" tint="-0.249977111117893"/>
      <name val="Comic Sans MS"/>
      <family val="4"/>
    </font>
    <font>
      <sz val="14"/>
      <name val="Calibri"/>
      <family val="2"/>
      <scheme val="minor"/>
    </font>
    <font>
      <i/>
      <sz val="18"/>
      <name val="Calibri"/>
      <family val="2"/>
      <scheme val="minor"/>
    </font>
    <font>
      <sz val="13.5"/>
      <name val="MS Sans Serif"/>
      <family val="2"/>
    </font>
    <font>
      <sz val="20"/>
      <color rgb="FFFF0000"/>
      <name val="Calibri"/>
      <family val="2"/>
      <scheme val="minor"/>
    </font>
    <font>
      <sz val="11"/>
      <color rgb="FFFF0000"/>
      <name val="Calibri"/>
      <family val="2"/>
      <scheme val="minor"/>
    </font>
    <font>
      <b/>
      <sz val="9"/>
      <color indexed="81"/>
      <name val="Tahoma"/>
      <family val="2"/>
    </font>
    <font>
      <b/>
      <sz val="11"/>
      <color theme="3" tint="-0.499984740745262"/>
      <name val="Calibri"/>
      <family val="2"/>
      <scheme val="minor"/>
    </font>
    <font>
      <b/>
      <sz val="10"/>
      <color rgb="FFFF0000"/>
      <name val="Calibri"/>
      <family val="2"/>
      <scheme val="minor"/>
    </font>
    <font>
      <sz val="13.5"/>
      <color rgb="FFFF0000"/>
      <name val="MS Sans Serif"/>
      <family val="2"/>
    </font>
    <font>
      <b/>
      <sz val="13.5"/>
      <color rgb="FF0070C0"/>
      <name val="Comic Sans MS"/>
      <family val="4"/>
    </font>
    <font>
      <b/>
      <sz val="14"/>
      <color theme="0"/>
      <name val="Comic Sans MS"/>
      <family val="4"/>
    </font>
    <font>
      <b/>
      <sz val="38"/>
      <color theme="9" tint="-0.249977111117893"/>
      <name val="Comic Sans MS"/>
      <family val="4"/>
    </font>
    <font>
      <b/>
      <sz val="10"/>
      <name val="MS Sans Serif"/>
      <family val="2"/>
    </font>
    <font>
      <i/>
      <u/>
      <sz val="14"/>
      <name val="Comic Sans MS"/>
      <family val="4"/>
    </font>
    <font>
      <b/>
      <i/>
      <sz val="14"/>
      <color theme="1"/>
      <name val="Calibri"/>
      <family val="2"/>
      <scheme val="minor"/>
    </font>
    <font>
      <sz val="8"/>
      <name val="Comic Sans MS"/>
      <family val="4"/>
    </font>
    <font>
      <b/>
      <u/>
      <sz val="10"/>
      <name val="Comic Sans MS"/>
      <family val="4"/>
    </font>
    <font>
      <sz val="10"/>
      <color rgb="FFFF0000"/>
      <name val="Comic Sans MS"/>
      <family val="4"/>
    </font>
    <font>
      <i/>
      <sz val="10"/>
      <name val="Calibri"/>
      <family val="2"/>
      <scheme val="minor"/>
    </font>
    <font>
      <b/>
      <sz val="9"/>
      <name val="Comic Sans MS"/>
      <family val="4"/>
    </font>
    <font>
      <b/>
      <sz val="8"/>
      <name val="Comic Sans MS"/>
      <family val="4"/>
    </font>
    <font>
      <b/>
      <sz val="8"/>
      <color theme="0" tint="-4.9989318521683403E-2"/>
      <name val="Comic Sans MS"/>
      <family val="4"/>
    </font>
    <font>
      <sz val="8"/>
      <name val="MS Sans Serif"/>
      <family val="2"/>
    </font>
    <font>
      <sz val="8"/>
      <color theme="0"/>
      <name val="Comic Sans MS"/>
      <family val="4"/>
    </font>
    <font>
      <b/>
      <sz val="8"/>
      <name val="MS Sans Serif"/>
      <family val="2"/>
    </font>
    <font>
      <sz val="8"/>
      <color rgb="FFFF0000"/>
      <name val="Comic Sans MS"/>
      <family val="4"/>
    </font>
    <font>
      <i/>
      <sz val="8"/>
      <name val="MS Sans Serif"/>
      <family val="2"/>
    </font>
    <font>
      <i/>
      <sz val="8"/>
      <name val="Calibri"/>
      <family val="2"/>
      <scheme val="minor"/>
    </font>
    <font>
      <i/>
      <sz val="8"/>
      <color rgb="FFFF0000"/>
      <name val="Comic Sans MS"/>
      <family val="4"/>
    </font>
    <font>
      <b/>
      <sz val="8"/>
      <color rgb="FFFF0000"/>
      <name val="Calibri"/>
      <family val="2"/>
      <scheme val="minor"/>
    </font>
    <font>
      <b/>
      <sz val="8"/>
      <name val="Calibri"/>
      <family val="2"/>
      <scheme val="minor"/>
    </font>
    <font>
      <b/>
      <sz val="8"/>
      <color theme="0"/>
      <name val="Calibri"/>
      <family val="2"/>
      <scheme val="minor"/>
    </font>
    <font>
      <sz val="8"/>
      <color rgb="FFFF0000"/>
      <name val="Calibri"/>
      <family val="2"/>
      <scheme val="minor"/>
    </font>
    <font>
      <i/>
      <sz val="8"/>
      <name val="Comic Sans MS"/>
      <family val="4"/>
    </font>
    <font>
      <sz val="12"/>
      <color theme="1"/>
      <name val="Calibri"/>
      <family val="2"/>
      <scheme val="minor"/>
    </font>
    <font>
      <b/>
      <sz val="13.5"/>
      <color rgb="FFFF0000"/>
      <name val="MS Sans Serif"/>
      <family val="2"/>
    </font>
  </fonts>
  <fills count="42">
    <fill>
      <patternFill patternType="none"/>
    </fill>
    <fill>
      <patternFill patternType="gray125"/>
    </fill>
    <fill>
      <patternFill patternType="solid">
        <fgColor theme="0" tint="-4.9989318521683403E-2"/>
        <bgColor indexed="64"/>
      </patternFill>
    </fill>
    <fill>
      <patternFill patternType="solid">
        <fgColor indexed="43"/>
        <bgColor indexed="64"/>
      </patternFill>
    </fill>
    <fill>
      <patternFill patternType="solid">
        <fgColor theme="2" tint="-9.9978637043366805E-2"/>
        <bgColor indexed="64"/>
      </patternFill>
    </fill>
    <fill>
      <patternFill patternType="solid">
        <fgColor theme="3" tint="0.79998168889431442"/>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7" tint="0.79998168889431442"/>
        <bgColor indexed="64"/>
      </patternFill>
    </fill>
    <fill>
      <patternFill patternType="solid">
        <fgColor theme="0" tint="-0.499984740745262"/>
        <bgColor indexed="64"/>
      </patternFill>
    </fill>
    <fill>
      <patternFill patternType="solid">
        <fgColor indexed="22"/>
        <bgColor indexed="64"/>
      </patternFill>
    </fill>
    <fill>
      <patternFill patternType="solid">
        <fgColor rgb="FFFFFF00"/>
        <bgColor indexed="64"/>
      </patternFill>
    </fill>
    <fill>
      <patternFill patternType="solid">
        <fgColor theme="0"/>
        <bgColor indexed="64"/>
      </patternFill>
    </fill>
    <fill>
      <patternFill patternType="solid">
        <fgColor theme="5" tint="0.39997558519241921"/>
        <bgColor indexed="64"/>
      </patternFill>
    </fill>
    <fill>
      <patternFill patternType="solid">
        <fgColor rgb="FFC8C8A5"/>
        <bgColor indexed="64"/>
      </patternFill>
    </fill>
    <fill>
      <patternFill patternType="solid">
        <fgColor rgb="FFFF0000"/>
        <bgColor indexed="64"/>
      </patternFill>
    </fill>
    <fill>
      <patternFill patternType="solid">
        <fgColor rgb="FFC6EFCE"/>
      </patternFill>
    </fill>
    <fill>
      <patternFill patternType="solid">
        <fgColor rgb="FFFFFF99"/>
        <bgColor indexed="64"/>
      </patternFill>
    </fill>
    <fill>
      <patternFill patternType="solid">
        <fgColor indexed="49"/>
        <bgColor indexed="57"/>
      </patternFill>
    </fill>
    <fill>
      <patternFill patternType="solid">
        <fgColor rgb="FFFFFF66"/>
        <bgColor indexed="64"/>
      </patternFill>
    </fill>
    <fill>
      <patternFill patternType="solid">
        <fgColor theme="5" tint="0.59999389629810485"/>
        <bgColor indexed="64"/>
      </patternFill>
    </fill>
    <fill>
      <patternFill patternType="solid">
        <fgColor rgb="FFFFC000"/>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rgb="FF00B050"/>
        <bgColor indexed="64"/>
      </patternFill>
    </fill>
    <fill>
      <patternFill patternType="solid">
        <fgColor rgb="FF92D05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3" tint="0.39997558519241921"/>
        <bgColor indexed="64"/>
      </patternFill>
    </fill>
    <fill>
      <patternFill patternType="solid">
        <fgColor theme="3" tint="0.59999389629810485"/>
        <bgColor indexed="64"/>
      </patternFill>
    </fill>
    <fill>
      <patternFill patternType="solid">
        <fgColor rgb="FF2EF24F"/>
        <bgColor indexed="64"/>
      </patternFill>
    </fill>
    <fill>
      <patternFill patternType="solid">
        <fgColor theme="1"/>
        <bgColor indexed="64"/>
      </patternFill>
    </fill>
    <fill>
      <patternFill patternType="solid">
        <fgColor theme="7" tint="0.39997558519241921"/>
        <bgColor indexed="64"/>
      </patternFill>
    </fill>
    <fill>
      <patternFill patternType="solid">
        <fgColor indexed="12"/>
        <bgColor indexed="64"/>
      </patternFill>
    </fill>
    <fill>
      <patternFill patternType="solid">
        <fgColor indexed="9"/>
        <bgColor indexed="64"/>
      </patternFill>
    </fill>
    <fill>
      <patternFill patternType="solid">
        <fgColor theme="4" tint="0.39997558519241921"/>
        <bgColor indexed="64"/>
      </patternFill>
    </fill>
    <fill>
      <patternFill patternType="solid">
        <fgColor rgb="FFFFE6A0"/>
        <bgColor indexed="64"/>
      </patternFill>
    </fill>
    <fill>
      <patternFill patternType="solid">
        <fgColor theme="9" tint="0.39997558519241921"/>
        <bgColor indexed="64"/>
      </patternFill>
    </fill>
    <fill>
      <patternFill patternType="solid">
        <fgColor theme="2" tint="-0.249977111117893"/>
        <bgColor indexed="64"/>
      </patternFill>
    </fill>
    <fill>
      <patternFill patternType="solid">
        <fgColor rgb="FFFFFFFF"/>
        <bgColor indexed="64"/>
      </patternFill>
    </fill>
  </fills>
  <borders count="7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8"/>
      </left>
      <right/>
      <top style="medium">
        <color indexed="8"/>
      </top>
      <bottom style="medium">
        <color indexed="8"/>
      </bottom>
      <diagonal/>
    </border>
    <border>
      <left style="thin">
        <color indexed="64"/>
      </left>
      <right/>
      <top/>
      <bottom style="thin">
        <color indexed="64"/>
      </bottom>
      <diagonal/>
    </border>
    <border>
      <left style="thin">
        <color indexed="64"/>
      </left>
      <right/>
      <top style="medium">
        <color indexed="64"/>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double">
        <color indexed="22"/>
      </right>
      <top style="medium">
        <color indexed="64"/>
      </top>
      <bottom style="double">
        <color indexed="22"/>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top style="thin">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style="medium">
        <color indexed="64"/>
      </right>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s>
  <cellStyleXfs count="14">
    <xf numFmtId="0" fontId="0" fillId="0" borderId="0"/>
    <xf numFmtId="0" fontId="1" fillId="0" borderId="0"/>
    <xf numFmtId="0" fontId="1" fillId="0" borderId="0"/>
    <xf numFmtId="9" fontId="1" fillId="0" borderId="0" applyFont="0" applyFill="0" applyBorder="0" applyAlignment="0" applyProtection="0"/>
    <xf numFmtId="0" fontId="9" fillId="0" borderId="0"/>
    <xf numFmtId="9" fontId="12" fillId="0" borderId="0" applyFont="0" applyFill="0" applyBorder="0" applyAlignment="0" applyProtection="0"/>
    <xf numFmtId="0" fontId="17" fillId="18" borderId="32" applyNumberFormat="0" applyProtection="0">
      <alignment horizontal="center" vertical="center" wrapText="1"/>
    </xf>
    <xf numFmtId="0" fontId="18" fillId="16" borderId="0" applyNumberFormat="0" applyBorder="0" applyAlignment="0" applyProtection="0"/>
    <xf numFmtId="0" fontId="52" fillId="0" borderId="0"/>
    <xf numFmtId="0" fontId="76" fillId="0" borderId="0" applyNumberFormat="0" applyFill="0" applyBorder="0" applyAlignment="0" applyProtection="0"/>
    <xf numFmtId="0" fontId="1" fillId="0" borderId="0"/>
    <xf numFmtId="0" fontId="28" fillId="0" borderId="0"/>
    <xf numFmtId="0" fontId="1" fillId="0" borderId="0"/>
    <xf numFmtId="0" fontId="28" fillId="0" borderId="0"/>
  </cellStyleXfs>
  <cellXfs count="630">
    <xf numFmtId="0" fontId="0" fillId="0" borderId="0" xfId="0"/>
    <xf numFmtId="0" fontId="1" fillId="0" borderId="0" xfId="1" applyProtection="1"/>
    <xf numFmtId="0" fontId="4" fillId="0" borderId="0" xfId="1" applyFont="1" applyProtection="1"/>
    <xf numFmtId="0" fontId="1" fillId="0" borderId="0" xfId="1" applyFill="1" applyProtection="1"/>
    <xf numFmtId="0" fontId="1" fillId="0" borderId="0" xfId="1" applyBorder="1" applyProtection="1"/>
    <xf numFmtId="0" fontId="7" fillId="0" borderId="0" xfId="1" applyFont="1" applyAlignment="1" applyProtection="1">
      <alignment horizontal="right"/>
    </xf>
    <xf numFmtId="0" fontId="1" fillId="0" borderId="0" xfId="1" applyFont="1" applyProtection="1"/>
    <xf numFmtId="0" fontId="1" fillId="0" borderId="0" xfId="1" applyFill="1" applyBorder="1" applyProtection="1"/>
    <xf numFmtId="0" fontId="7" fillId="0" borderId="0" xfId="1" applyFont="1" applyFill="1" applyAlignment="1" applyProtection="1">
      <alignment horizontal="right"/>
    </xf>
    <xf numFmtId="0" fontId="14" fillId="9" borderId="14" xfId="5" applyNumberFormat="1" applyFont="1" applyFill="1" applyBorder="1" applyAlignment="1" applyProtection="1">
      <alignment horizontal="center" vertical="center"/>
    </xf>
    <xf numFmtId="0" fontId="1" fillId="12" borderId="0" xfId="1" applyFill="1" applyProtection="1"/>
    <xf numFmtId="164" fontId="0" fillId="0" borderId="0" xfId="0" applyNumberFormat="1"/>
    <xf numFmtId="0" fontId="0" fillId="0" borderId="0" xfId="0" applyBorder="1"/>
    <xf numFmtId="0" fontId="26" fillId="15" borderId="0" xfId="1" applyFont="1" applyFill="1" applyAlignment="1" applyProtection="1">
      <alignment horizontal="center" vertical="center"/>
    </xf>
    <xf numFmtId="0" fontId="26" fillId="25" borderId="0" xfId="1" applyFont="1" applyFill="1" applyAlignment="1" applyProtection="1">
      <alignment horizontal="center" vertical="center"/>
    </xf>
    <xf numFmtId="0" fontId="27" fillId="0" borderId="0" xfId="1" applyFont="1" applyProtection="1"/>
    <xf numFmtId="0" fontId="32" fillId="0" borderId="0" xfId="1" applyFont="1" applyAlignment="1" applyProtection="1">
      <alignment vertical="center"/>
    </xf>
    <xf numFmtId="0" fontId="36" fillId="9" borderId="38" xfId="3" applyNumberFormat="1" applyFont="1" applyFill="1" applyBorder="1" applyAlignment="1" applyProtection="1">
      <alignment horizontal="center" vertical="center"/>
    </xf>
    <xf numFmtId="0" fontId="36" fillId="9" borderId="16" xfId="3" applyNumberFormat="1" applyFont="1" applyFill="1" applyBorder="1" applyAlignment="1" applyProtection="1">
      <alignment horizontal="center" vertical="center"/>
    </xf>
    <xf numFmtId="0" fontId="36" fillId="9" borderId="33" xfId="3" applyNumberFormat="1" applyFont="1" applyFill="1" applyBorder="1" applyAlignment="1" applyProtection="1">
      <alignment horizontal="center" vertical="center"/>
    </xf>
    <xf numFmtId="0" fontId="43" fillId="15" borderId="0" xfId="0" applyFont="1" applyFill="1" applyAlignment="1" applyProtection="1">
      <alignment horizontal="center" vertical="center" wrapText="1"/>
      <protection locked="0"/>
    </xf>
    <xf numFmtId="0" fontId="42" fillId="15" borderId="0" xfId="0" applyFont="1" applyFill="1" applyAlignment="1" applyProtection="1">
      <alignment horizontal="center" vertical="center"/>
      <protection locked="0"/>
    </xf>
    <xf numFmtId="0" fontId="1" fillId="15" borderId="0" xfId="1" applyFont="1" applyFill="1" applyAlignment="1" applyProtection="1">
      <alignment horizontal="center" vertical="center"/>
      <protection locked="0"/>
    </xf>
    <xf numFmtId="0" fontId="39" fillId="15" borderId="0" xfId="1" applyFont="1" applyFill="1" applyAlignment="1" applyProtection="1">
      <alignment horizontal="center" vertical="center"/>
      <protection locked="0"/>
    </xf>
    <xf numFmtId="0" fontId="39" fillId="15" borderId="0" xfId="1" applyFont="1" applyFill="1" applyBorder="1" applyAlignment="1" applyProtection="1">
      <alignment horizontal="center" vertical="center"/>
      <protection locked="0"/>
    </xf>
    <xf numFmtId="0" fontId="40" fillId="15" borderId="0" xfId="1" applyFont="1" applyFill="1" applyAlignment="1" applyProtection="1">
      <alignment horizontal="center" vertical="center"/>
      <protection locked="0"/>
    </xf>
    <xf numFmtId="0" fontId="1" fillId="27" borderId="0" xfId="1" applyFill="1" applyProtection="1"/>
    <xf numFmtId="0" fontId="1" fillId="27" borderId="0" xfId="1" applyFont="1" applyFill="1" applyProtection="1"/>
    <xf numFmtId="0" fontId="34" fillId="27" borderId="0" xfId="1" applyFont="1" applyFill="1" applyAlignment="1" applyProtection="1">
      <alignment horizontal="left"/>
    </xf>
    <xf numFmtId="0" fontId="8" fillId="0" borderId="20" xfId="1" applyFont="1" applyBorder="1" applyAlignment="1" applyProtection="1">
      <alignment vertical="top"/>
    </xf>
    <xf numFmtId="0" fontId="0" fillId="0" borderId="4" xfId="0" applyBorder="1"/>
    <xf numFmtId="0" fontId="0" fillId="0" borderId="5" xfId="0" applyBorder="1"/>
    <xf numFmtId="0" fontId="0" fillId="0" borderId="6" xfId="0" applyBorder="1"/>
    <xf numFmtId="0" fontId="0" fillId="0" borderId="7" xfId="0" applyBorder="1"/>
    <xf numFmtId="0" fontId="0" fillId="0" borderId="21" xfId="0" applyBorder="1"/>
    <xf numFmtId="0" fontId="0" fillId="19" borderId="0" xfId="0" applyFill="1" applyBorder="1" applyAlignment="1"/>
    <xf numFmtId="0" fontId="21" fillId="15" borderId="0" xfId="0" applyFont="1" applyFill="1" applyBorder="1"/>
    <xf numFmtId="0" fontId="0" fillId="0" borderId="23" xfId="0" applyBorder="1"/>
    <xf numFmtId="0" fontId="0" fillId="0" borderId="24" xfId="0" applyBorder="1"/>
    <xf numFmtId="0" fontId="26" fillId="11" borderId="0" xfId="1" applyFont="1" applyFill="1" applyAlignment="1" applyProtection="1">
      <alignment horizontal="center" vertical="center"/>
    </xf>
    <xf numFmtId="0" fontId="36" fillId="12" borderId="37" xfId="3" applyNumberFormat="1" applyFont="1" applyFill="1" applyBorder="1" applyAlignment="1" applyProtection="1">
      <alignment horizontal="center" vertical="center"/>
    </xf>
    <xf numFmtId="0" fontId="36" fillId="12" borderId="9" xfId="3" applyNumberFormat="1" applyFont="1" applyFill="1" applyBorder="1" applyAlignment="1" applyProtection="1">
      <alignment horizontal="center" vertical="center"/>
    </xf>
    <xf numFmtId="0" fontId="49" fillId="27" borderId="0" xfId="1" applyFont="1" applyFill="1" applyAlignment="1" applyProtection="1">
      <alignment horizontal="center" vertical="center"/>
    </xf>
    <xf numFmtId="0" fontId="5" fillId="27" borderId="0" xfId="1" applyFont="1" applyFill="1" applyAlignment="1" applyProtection="1">
      <alignment horizontal="center" vertical="center"/>
    </xf>
    <xf numFmtId="0" fontId="50" fillId="0" borderId="0" xfId="1" applyFont="1" applyProtection="1"/>
    <xf numFmtId="2" fontId="1" fillId="0" borderId="0" xfId="1" applyNumberFormat="1" applyProtection="1"/>
    <xf numFmtId="0" fontId="53" fillId="35" borderId="0" xfId="8" applyFont="1" applyFill="1" applyAlignment="1" applyProtection="1">
      <alignment horizontal="centerContinuous" vertical="center"/>
    </xf>
    <xf numFmtId="0" fontId="54" fillId="35" borderId="0" xfId="8" applyFont="1" applyFill="1" applyAlignment="1" applyProtection="1">
      <alignment horizontal="centerContinuous" vertical="center"/>
    </xf>
    <xf numFmtId="0" fontId="53" fillId="35" borderId="0" xfId="8" applyFont="1" applyFill="1" applyAlignment="1" applyProtection="1">
      <alignment horizontal="center"/>
    </xf>
    <xf numFmtId="0" fontId="55" fillId="35" borderId="0" xfId="8" applyFont="1" applyFill="1" applyAlignment="1" applyProtection="1">
      <alignment horizontal="right"/>
    </xf>
    <xf numFmtId="0" fontId="55" fillId="35" borderId="0" xfId="8" applyFont="1" applyFill="1" applyProtection="1"/>
    <xf numFmtId="0" fontId="28" fillId="35" borderId="0" xfId="8" applyFont="1" applyFill="1" applyAlignment="1" applyProtection="1">
      <alignment horizontal="left"/>
    </xf>
    <xf numFmtId="0" fontId="28" fillId="36" borderId="41" xfId="8" applyFont="1" applyFill="1" applyBorder="1" applyAlignment="1" applyProtection="1">
      <alignment horizontal="left"/>
      <protection locked="0"/>
    </xf>
    <xf numFmtId="166" fontId="56" fillId="36" borderId="0" xfId="8" applyNumberFormat="1" applyFont="1" applyFill="1" applyAlignment="1" applyProtection="1">
      <alignment horizontal="left"/>
    </xf>
    <xf numFmtId="0" fontId="56" fillId="35" borderId="0" xfId="8" applyFont="1" applyFill="1" applyAlignment="1" applyProtection="1">
      <alignment horizontal="right"/>
    </xf>
    <xf numFmtId="0" fontId="56" fillId="35" borderId="0" xfId="8" applyFont="1" applyFill="1" applyAlignment="1" applyProtection="1">
      <alignment horizontal="left"/>
    </xf>
    <xf numFmtId="0" fontId="52" fillId="35" borderId="0" xfId="8" applyFill="1"/>
    <xf numFmtId="0" fontId="58" fillId="35" borderId="0" xfId="8" applyFont="1" applyFill="1"/>
    <xf numFmtId="14" fontId="52" fillId="35" borderId="0" xfId="8" applyNumberFormat="1" applyFill="1"/>
    <xf numFmtId="0" fontId="59" fillId="35" borderId="0" xfId="8" applyFont="1" applyFill="1"/>
    <xf numFmtId="0" fontId="52" fillId="0" borderId="0" xfId="8"/>
    <xf numFmtId="0" fontId="24" fillId="0" borderId="27" xfId="1" applyFont="1" applyFill="1" applyBorder="1" applyAlignment="1" applyProtection="1">
      <alignment horizontal="right" vertical="center" wrapText="1"/>
    </xf>
    <xf numFmtId="0" fontId="60" fillId="27" borderId="0" xfId="1" applyFont="1" applyFill="1" applyBorder="1" applyAlignment="1" applyProtection="1">
      <alignment horizontal="left" vertical="top"/>
    </xf>
    <xf numFmtId="0" fontId="14" fillId="9" borderId="11" xfId="5" applyNumberFormat="1" applyFont="1" applyFill="1" applyBorder="1" applyAlignment="1" applyProtection="1">
      <alignment horizontal="center" vertical="center"/>
    </xf>
    <xf numFmtId="0" fontId="14" fillId="9" borderId="43" xfId="5" applyNumberFormat="1" applyFont="1" applyFill="1" applyBorder="1" applyAlignment="1" applyProtection="1">
      <alignment horizontal="center" vertical="center"/>
    </xf>
    <xf numFmtId="0" fontId="10" fillId="12" borderId="19" xfId="4" applyFont="1" applyFill="1" applyBorder="1" applyAlignment="1">
      <alignment horizontal="center" vertical="center" wrapText="1"/>
    </xf>
    <xf numFmtId="0" fontId="10" fillId="12" borderId="20" xfId="4" applyFont="1" applyFill="1" applyBorder="1" applyAlignment="1">
      <alignment horizontal="center" vertical="center" wrapText="1"/>
    </xf>
    <xf numFmtId="0" fontId="1" fillId="0" borderId="35" xfId="1" applyFont="1" applyBorder="1" applyAlignment="1" applyProtection="1"/>
    <xf numFmtId="0" fontId="1" fillId="0" borderId="20" xfId="1" applyFont="1" applyBorder="1" applyAlignment="1" applyProtection="1"/>
    <xf numFmtId="0" fontId="0" fillId="0" borderId="21" xfId="0" applyBorder="1" applyAlignment="1">
      <alignment horizontal="center"/>
    </xf>
    <xf numFmtId="0" fontId="39" fillId="15" borderId="0" xfId="1" applyFont="1" applyFill="1" applyAlignment="1" applyProtection="1">
      <alignment horizontal="center" vertical="center"/>
    </xf>
    <xf numFmtId="0" fontId="0" fillId="0" borderId="0" xfId="0" applyBorder="1" applyAlignment="1">
      <alignment horizontal="center"/>
    </xf>
    <xf numFmtId="0" fontId="0" fillId="0" borderId="22" xfId="0" applyBorder="1"/>
    <xf numFmtId="0" fontId="65" fillId="27" borderId="0" xfId="1" applyFont="1" applyFill="1" applyBorder="1" applyAlignment="1" applyProtection="1">
      <alignment horizontal="right" vertical="top"/>
    </xf>
    <xf numFmtId="0" fontId="66" fillId="27" borderId="0" xfId="1" applyFont="1" applyFill="1" applyBorder="1" applyAlignment="1" applyProtection="1">
      <alignment horizontal="left" vertical="top"/>
    </xf>
    <xf numFmtId="0" fontId="44" fillId="27" borderId="0" xfId="1" applyFont="1" applyFill="1" applyBorder="1" applyAlignment="1" applyProtection="1">
      <alignment vertical="center"/>
    </xf>
    <xf numFmtId="0" fontId="67" fillId="0" borderId="0" xfId="0" applyFont="1" applyFill="1" applyBorder="1"/>
    <xf numFmtId="0" fontId="67" fillId="12" borderId="0" xfId="0" applyFont="1" applyFill="1" applyBorder="1" applyAlignment="1">
      <alignment horizontal="center"/>
    </xf>
    <xf numFmtId="0" fontId="67" fillId="2" borderId="0" xfId="0" applyFont="1" applyFill="1" applyBorder="1"/>
    <xf numFmtId="0" fontId="32" fillId="24" borderId="0" xfId="1" applyFont="1" applyFill="1" applyAlignment="1" applyProtection="1">
      <alignment vertical="center"/>
    </xf>
    <xf numFmtId="0" fontId="1" fillId="24" borderId="0" xfId="1" applyFill="1" applyProtection="1"/>
    <xf numFmtId="0" fontId="32" fillId="20" borderId="0" xfId="1" applyFont="1" applyFill="1" applyAlignment="1" applyProtection="1">
      <alignment vertical="center"/>
    </xf>
    <xf numFmtId="0" fontId="1" fillId="20" borderId="0" xfId="1" applyFill="1" applyProtection="1"/>
    <xf numFmtId="0" fontId="32" fillId="26" borderId="0" xfId="1" applyFont="1" applyFill="1" applyAlignment="1" applyProtection="1">
      <alignment vertical="center"/>
    </xf>
    <xf numFmtId="0" fontId="1" fillId="26" borderId="0" xfId="1" applyFill="1" applyProtection="1"/>
    <xf numFmtId="0" fontId="32" fillId="37" borderId="0" xfId="1" applyFont="1" applyFill="1" applyAlignment="1" applyProtection="1">
      <alignment vertical="center"/>
    </xf>
    <xf numFmtId="0" fontId="1" fillId="37" borderId="0" xfId="1" applyFill="1" applyProtection="1"/>
    <xf numFmtId="0" fontId="32" fillId="15" borderId="0" xfId="1" applyFont="1" applyFill="1" applyAlignment="1" applyProtection="1">
      <alignment vertical="center"/>
    </xf>
    <xf numFmtId="0" fontId="1" fillId="15" borderId="0" xfId="1" applyFill="1" applyProtection="1"/>
    <xf numFmtId="165" fontId="69" fillId="0" borderId="4" xfId="1" applyNumberFormat="1" applyFont="1" applyBorder="1" applyAlignment="1" applyProtection="1">
      <alignment horizontal="right" vertical="center"/>
    </xf>
    <xf numFmtId="165" fontId="0" fillId="0" borderId="45" xfId="0" applyNumberFormat="1" applyBorder="1" applyAlignment="1">
      <alignment horizontal="center"/>
    </xf>
    <xf numFmtId="0" fontId="0" fillId="0" borderId="47" xfId="0" applyBorder="1"/>
    <xf numFmtId="0" fontId="0" fillId="0" borderId="15" xfId="0" applyBorder="1"/>
    <xf numFmtId="165" fontId="0" fillId="0" borderId="16" xfId="0" applyNumberFormat="1" applyBorder="1" applyAlignment="1">
      <alignment horizontal="center"/>
    </xf>
    <xf numFmtId="0" fontId="72" fillId="0" borderId="12" xfId="0" applyFont="1" applyBorder="1" applyAlignment="1">
      <alignment horizontal="center"/>
    </xf>
    <xf numFmtId="0" fontId="70" fillId="0" borderId="7" xfId="0" applyFont="1" applyBorder="1" applyAlignment="1"/>
    <xf numFmtId="0" fontId="0" fillId="0" borderId="12" xfId="0" applyBorder="1"/>
    <xf numFmtId="165" fontId="0" fillId="0" borderId="49" xfId="0" applyNumberFormat="1" applyBorder="1" applyAlignment="1">
      <alignment horizontal="center"/>
    </xf>
    <xf numFmtId="165" fontId="0" fillId="0" borderId="36" xfId="0" applyNumberFormat="1" applyBorder="1" applyAlignment="1">
      <alignment horizontal="center"/>
    </xf>
    <xf numFmtId="0" fontId="0" fillId="0" borderId="0" xfId="0" applyAlignment="1">
      <alignment horizontal="center"/>
    </xf>
    <xf numFmtId="167" fontId="0" fillId="24" borderId="14" xfId="0" applyNumberFormat="1" applyFill="1" applyBorder="1" applyAlignment="1">
      <alignment horizontal="center" vertical="center" textRotation="90"/>
    </xf>
    <xf numFmtId="167" fontId="0" fillId="26" borderId="14" xfId="0" applyNumberFormat="1" applyFill="1" applyBorder="1" applyAlignment="1">
      <alignment horizontal="center" textRotation="90"/>
    </xf>
    <xf numFmtId="0" fontId="0" fillId="26" borderId="16" xfId="0" applyFill="1" applyBorder="1"/>
    <xf numFmtId="0" fontId="0" fillId="0" borderId="45" xfId="0" applyBorder="1" applyAlignment="1">
      <alignment horizontal="center" vertical="center"/>
    </xf>
    <xf numFmtId="0" fontId="0" fillId="26" borderId="45" xfId="0" applyFill="1" applyBorder="1"/>
    <xf numFmtId="0" fontId="0" fillId="24" borderId="0" xfId="0" applyFill="1"/>
    <xf numFmtId="0" fontId="0" fillId="26" borderId="0" xfId="0" applyFill="1"/>
    <xf numFmtId="167" fontId="67" fillId="33" borderId="14" xfId="0" applyNumberFormat="1" applyFont="1" applyFill="1" applyBorder="1" applyAlignment="1">
      <alignment horizontal="center" vertical="center" textRotation="90"/>
    </xf>
    <xf numFmtId="0" fontId="67" fillId="33" borderId="16" xfId="0" applyFont="1" applyFill="1" applyBorder="1" applyAlignment="1">
      <alignment horizontal="center" vertical="center"/>
    </xf>
    <xf numFmtId="0" fontId="67" fillId="33" borderId="45" xfId="0" applyFont="1" applyFill="1" applyBorder="1" applyAlignment="1">
      <alignment horizontal="center" vertical="center"/>
    </xf>
    <xf numFmtId="0" fontId="74" fillId="0" borderId="16" xfId="0" applyFont="1" applyBorder="1" applyAlignment="1">
      <alignment horizontal="center" vertical="center"/>
    </xf>
    <xf numFmtId="0" fontId="0" fillId="0" borderId="0" xfId="0" applyAlignment="1">
      <alignment horizontal="center" vertical="center"/>
    </xf>
    <xf numFmtId="0" fontId="0" fillId="33" borderId="5" xfId="0" applyFill="1" applyBorder="1"/>
    <xf numFmtId="0" fontId="0" fillId="0" borderId="6" xfId="0" applyBorder="1" applyAlignment="1">
      <alignment horizontal="center" vertical="center"/>
    </xf>
    <xf numFmtId="0" fontId="0" fillId="33" borderId="0" xfId="0" applyFill="1" applyBorder="1"/>
    <xf numFmtId="0" fontId="0" fillId="0" borderId="42" xfId="0" applyBorder="1" applyAlignment="1">
      <alignment horizontal="center" vertical="center"/>
    </xf>
    <xf numFmtId="0" fontId="0" fillId="33" borderId="23" xfId="0" applyFill="1" applyBorder="1"/>
    <xf numFmtId="0" fontId="0" fillId="0" borderId="13" xfId="0" applyBorder="1" applyAlignment="1">
      <alignment horizontal="center" vertical="center"/>
    </xf>
    <xf numFmtId="0" fontId="19" fillId="0" borderId="0" xfId="0" applyFont="1" applyAlignment="1">
      <alignment horizontal="center" vertical="center"/>
    </xf>
    <xf numFmtId="167" fontId="0" fillId="24" borderId="51" xfId="0" applyNumberFormat="1" applyFill="1" applyBorder="1" applyAlignment="1">
      <alignment horizontal="center" vertical="center" textRotation="90"/>
    </xf>
    <xf numFmtId="167" fontId="67" fillId="33" borderId="51" xfId="0" applyNumberFormat="1" applyFont="1" applyFill="1" applyBorder="1" applyAlignment="1">
      <alignment horizontal="center" vertical="center" textRotation="90"/>
    </xf>
    <xf numFmtId="167" fontId="0" fillId="26" borderId="51" xfId="0" applyNumberFormat="1" applyFill="1" applyBorder="1" applyAlignment="1">
      <alignment horizontal="center" textRotation="90"/>
    </xf>
    <xf numFmtId="0" fontId="19" fillId="12" borderId="2" xfId="0" applyFont="1" applyFill="1" applyBorder="1" applyAlignment="1">
      <alignment horizontal="center" vertical="center"/>
    </xf>
    <xf numFmtId="0" fontId="0" fillId="26" borderId="33" xfId="0" applyFill="1" applyBorder="1"/>
    <xf numFmtId="0" fontId="0" fillId="26" borderId="52" xfId="0" applyFill="1" applyBorder="1"/>
    <xf numFmtId="167" fontId="0" fillId="26" borderId="34" xfId="0" applyNumberFormat="1" applyFill="1" applyBorder="1" applyAlignment="1">
      <alignment horizontal="center" textRotation="90"/>
    </xf>
    <xf numFmtId="0" fontId="0" fillId="0" borderId="45" xfId="0" applyBorder="1" applyAlignment="1">
      <alignment horizontal="center" vertical="center" wrapText="1"/>
    </xf>
    <xf numFmtId="0" fontId="19" fillId="12" borderId="6" xfId="0" applyFont="1" applyFill="1" applyBorder="1" applyAlignment="1">
      <alignment horizontal="center" vertical="center"/>
    </xf>
    <xf numFmtId="0" fontId="0" fillId="0" borderId="0" xfId="0" applyBorder="1" applyAlignment="1"/>
    <xf numFmtId="0" fontId="71" fillId="0" borderId="0" xfId="0" applyFont="1" applyBorder="1"/>
    <xf numFmtId="0" fontId="71" fillId="0" borderId="0" xfId="0" applyFont="1" applyBorder="1" applyAlignment="1">
      <alignment horizontal="right"/>
    </xf>
    <xf numFmtId="0" fontId="0" fillId="19" borderId="25" xfId="0" applyFill="1" applyBorder="1" applyAlignment="1" applyProtection="1">
      <alignment horizontal="center" vertical="center"/>
      <protection locked="0"/>
    </xf>
    <xf numFmtId="0" fontId="2" fillId="13" borderId="5" xfId="1" applyFont="1" applyFill="1" applyBorder="1" applyAlignment="1" applyProtection="1">
      <alignment vertical="center"/>
    </xf>
    <xf numFmtId="0" fontId="16" fillId="24" borderId="2" xfId="0" applyFont="1" applyFill="1" applyBorder="1" applyAlignment="1">
      <alignment vertical="center"/>
    </xf>
    <xf numFmtId="0" fontId="8" fillId="12" borderId="1" xfId="1" applyFont="1" applyFill="1" applyBorder="1" applyAlignment="1" applyProtection="1">
      <alignment horizontal="right" vertical="top"/>
    </xf>
    <xf numFmtId="0" fontId="46" fillId="29" borderId="7" xfId="1" applyFont="1" applyFill="1" applyBorder="1" applyAlignment="1" applyProtection="1">
      <alignment horizontal="center" vertical="top"/>
    </xf>
    <xf numFmtId="0" fontId="79" fillId="0" borderId="1" xfId="1" applyFont="1" applyBorder="1" applyAlignment="1" applyProtection="1">
      <alignment horizontal="center" vertical="center" textRotation="90"/>
    </xf>
    <xf numFmtId="0" fontId="49" fillId="24" borderId="0" xfId="1" applyFont="1" applyFill="1" applyAlignment="1" applyProtection="1">
      <alignment horizontal="right" vertical="center"/>
    </xf>
    <xf numFmtId="0" fontId="0" fillId="17" borderId="47" xfId="0" applyFill="1" applyBorder="1" applyAlignment="1">
      <alignment horizontal="left" vertical="center"/>
    </xf>
    <xf numFmtId="0" fontId="0" fillId="17" borderId="45" xfId="0" applyFill="1" applyBorder="1" applyAlignment="1">
      <alignment horizontal="left" vertical="center"/>
    </xf>
    <xf numFmtId="0" fontId="19" fillId="17" borderId="2" xfId="0" applyFont="1" applyFill="1" applyBorder="1" applyAlignment="1">
      <alignment horizontal="center" vertical="center"/>
    </xf>
    <xf numFmtId="0" fontId="75" fillId="17" borderId="2" xfId="0" applyFont="1" applyFill="1" applyBorder="1" applyAlignment="1">
      <alignment horizontal="center" vertical="center"/>
    </xf>
    <xf numFmtId="0" fontId="83" fillId="15" borderId="0" xfId="0" applyFont="1" applyFill="1"/>
    <xf numFmtId="0" fontId="0" fillId="0" borderId="0" xfId="0" applyAlignment="1"/>
    <xf numFmtId="0" fontId="83" fillId="12" borderId="0" xfId="0" applyFont="1" applyFill="1"/>
    <xf numFmtId="0" fontId="0" fillId="12" borderId="0" xfId="0" applyFill="1" applyAlignment="1"/>
    <xf numFmtId="0" fontId="28" fillId="12" borderId="0" xfId="8" applyFont="1" applyFill="1" applyAlignment="1" applyProtection="1">
      <alignment horizontal="left"/>
      <protection locked="0"/>
    </xf>
    <xf numFmtId="0" fontId="16" fillId="0" borderId="4" xfId="0" applyFont="1" applyFill="1" applyBorder="1" applyAlignment="1">
      <alignment horizontal="right" vertical="center"/>
    </xf>
    <xf numFmtId="0" fontId="72" fillId="0" borderId="21" xfId="0" applyFont="1" applyBorder="1" applyAlignment="1">
      <alignment horizontal="right" vertical="top"/>
    </xf>
    <xf numFmtId="165" fontId="71" fillId="0" borderId="13" xfId="0" applyNumberFormat="1" applyFont="1" applyBorder="1" applyAlignment="1">
      <alignment horizontal="center"/>
    </xf>
    <xf numFmtId="14" fontId="86" fillId="0" borderId="6" xfId="0" applyNumberFormat="1" applyFont="1" applyFill="1" applyBorder="1" applyAlignment="1">
      <alignment horizontal="center" vertical="center"/>
    </xf>
    <xf numFmtId="0" fontId="1" fillId="7" borderId="2" xfId="1" applyFill="1" applyBorder="1" applyProtection="1"/>
    <xf numFmtId="0" fontId="34" fillId="7" borderId="2" xfId="1" applyFont="1" applyFill="1" applyBorder="1" applyAlignment="1" applyProtection="1">
      <alignment horizontal="right" vertical="center"/>
    </xf>
    <xf numFmtId="14" fontId="34" fillId="7" borderId="3" xfId="1" applyNumberFormat="1" applyFont="1" applyFill="1" applyBorder="1" applyAlignment="1" applyProtection="1">
      <alignment horizontal="left" vertical="center"/>
    </xf>
    <xf numFmtId="0" fontId="2" fillId="13" borderId="1" xfId="1" applyFont="1" applyFill="1" applyBorder="1" applyAlignment="1" applyProtection="1">
      <alignment horizontal="center" vertical="top"/>
      <protection locked="0"/>
    </xf>
    <xf numFmtId="0" fontId="1" fillId="0" borderId="0" xfId="1" applyProtection="1"/>
    <xf numFmtId="0" fontId="87" fillId="0" borderId="45" xfId="1" applyFont="1" applyBorder="1" applyAlignment="1" applyProtection="1">
      <alignment horizontal="center" vertical="center"/>
    </xf>
    <xf numFmtId="22" fontId="1" fillId="0" borderId="45" xfId="1" applyNumberFormat="1" applyFont="1" applyBorder="1" applyAlignment="1" applyProtection="1">
      <alignment horizontal="right" vertical="center"/>
    </xf>
    <xf numFmtId="0" fontId="1" fillId="0" borderId="45" xfId="1" applyBorder="1" applyAlignment="1" applyProtection="1">
      <alignment horizontal="center" vertical="center"/>
    </xf>
    <xf numFmtId="2" fontId="1" fillId="0" borderId="45" xfId="1" applyNumberFormat="1" applyBorder="1" applyAlignment="1" applyProtection="1">
      <alignment horizontal="center" vertical="center"/>
    </xf>
    <xf numFmtId="2" fontId="1" fillId="0" borderId="45" xfId="1" applyNumberFormat="1" applyBorder="1" applyProtection="1"/>
    <xf numFmtId="0" fontId="39" fillId="0" borderId="0" xfId="1" applyFont="1" applyProtection="1"/>
    <xf numFmtId="165" fontId="39" fillId="0" borderId="0" xfId="1" applyNumberFormat="1" applyFont="1" applyProtection="1"/>
    <xf numFmtId="0" fontId="39" fillId="0" borderId="0" xfId="1" applyFont="1" applyFill="1" applyProtection="1"/>
    <xf numFmtId="0" fontId="36" fillId="12" borderId="8" xfId="3" applyNumberFormat="1" applyFont="1" applyFill="1" applyBorder="1" applyAlignment="1" applyProtection="1">
      <alignment horizontal="center" vertical="center"/>
    </xf>
    <xf numFmtId="0" fontId="36" fillId="12" borderId="10" xfId="3" applyNumberFormat="1" applyFont="1" applyFill="1" applyBorder="1" applyAlignment="1" applyProtection="1">
      <alignment horizontal="center" vertical="center"/>
    </xf>
    <xf numFmtId="0" fontId="36" fillId="9" borderId="19" xfId="3" applyNumberFormat="1" applyFont="1" applyFill="1" applyBorder="1" applyAlignment="1" applyProtection="1">
      <alignment horizontal="center" vertical="center"/>
    </xf>
    <xf numFmtId="0" fontId="36" fillId="9" borderId="36" xfId="3" applyNumberFormat="1" applyFont="1" applyFill="1" applyBorder="1" applyAlignment="1" applyProtection="1">
      <alignment horizontal="center" vertical="center"/>
    </xf>
    <xf numFmtId="0" fontId="36" fillId="9" borderId="44" xfId="3" applyNumberFormat="1" applyFont="1" applyFill="1" applyBorder="1" applyAlignment="1" applyProtection="1">
      <alignment horizontal="center" vertical="center"/>
    </xf>
    <xf numFmtId="0" fontId="0" fillId="2" borderId="25" xfId="0" applyFill="1" applyBorder="1" applyAlignment="1">
      <alignment horizontal="center" vertical="center" wrapText="1"/>
    </xf>
    <xf numFmtId="0" fontId="83" fillId="15" borderId="0" xfId="0" applyFont="1" applyFill="1" applyProtection="1">
      <protection locked="0"/>
    </xf>
    <xf numFmtId="0" fontId="83" fillId="15" borderId="0" xfId="0" applyFont="1" applyFill="1" applyBorder="1"/>
    <xf numFmtId="0" fontId="91" fillId="0" borderId="27" xfId="1" applyFont="1" applyBorder="1" applyAlignment="1" applyProtection="1"/>
    <xf numFmtId="165" fontId="50" fillId="0" borderId="0" xfId="1" applyNumberFormat="1" applyFont="1" applyAlignment="1" applyProtection="1">
      <alignment horizontal="right" vertical="center"/>
    </xf>
    <xf numFmtId="0" fontId="0" fillId="17" borderId="0" xfId="0" applyFill="1" applyProtection="1">
      <protection locked="0"/>
    </xf>
    <xf numFmtId="0" fontId="19" fillId="0" borderId="0" xfId="0" applyFont="1" applyProtection="1">
      <protection locked="0"/>
    </xf>
    <xf numFmtId="0" fontId="1" fillId="0" borderId="0" xfId="1" applyFill="1" applyProtection="1">
      <protection locked="0"/>
    </xf>
    <xf numFmtId="0" fontId="1" fillId="0" borderId="0" xfId="1" applyProtection="1">
      <protection locked="0"/>
    </xf>
    <xf numFmtId="0" fontId="28" fillId="12" borderId="0" xfId="1" applyFont="1" applyFill="1" applyAlignment="1" applyProtection="1">
      <alignment horizontal="center"/>
      <protection locked="0"/>
    </xf>
    <xf numFmtId="0" fontId="29" fillId="12" borderId="0" xfId="1" applyFont="1" applyFill="1" applyAlignment="1" applyProtection="1">
      <alignment vertical="center"/>
      <protection locked="0"/>
    </xf>
    <xf numFmtId="0" fontId="1" fillId="12" borderId="0" xfId="1" applyFill="1" applyAlignment="1" applyProtection="1">
      <alignment vertical="center"/>
      <protection locked="0"/>
    </xf>
    <xf numFmtId="0" fontId="1" fillId="12" borderId="0" xfId="1" applyFill="1" applyProtection="1">
      <protection locked="0"/>
    </xf>
    <xf numFmtId="0" fontId="30" fillId="12" borderId="0" xfId="1" applyFont="1" applyFill="1" applyAlignment="1" applyProtection="1">
      <alignment vertical="center"/>
      <protection locked="0"/>
    </xf>
    <xf numFmtId="0" fontId="30" fillId="0" borderId="0" xfId="1" applyFont="1" applyProtection="1">
      <protection locked="0"/>
    </xf>
    <xf numFmtId="0" fontId="30" fillId="12" borderId="0" xfId="1" applyFont="1" applyFill="1" applyProtection="1">
      <protection locked="0"/>
    </xf>
    <xf numFmtId="0" fontId="30" fillId="0" borderId="0" xfId="1" applyFont="1" applyFill="1" applyAlignment="1" applyProtection="1">
      <protection locked="0"/>
    </xf>
    <xf numFmtId="0" fontId="1" fillId="0" borderId="0" xfId="1" applyFill="1" applyAlignment="1" applyProtection="1">
      <alignment wrapText="1"/>
      <protection locked="0"/>
    </xf>
    <xf numFmtId="0" fontId="30" fillId="0" borderId="0" xfId="1" applyFont="1" applyFill="1" applyAlignment="1" applyProtection="1">
      <alignment wrapText="1"/>
      <protection locked="0"/>
    </xf>
    <xf numFmtId="0" fontId="1" fillId="0" borderId="0" xfId="1" applyBorder="1" applyProtection="1">
      <protection locked="0"/>
    </xf>
    <xf numFmtId="0" fontId="7" fillId="0" borderId="0" xfId="1" applyFont="1" applyAlignment="1" applyProtection="1">
      <alignment horizontal="right"/>
      <protection locked="0"/>
    </xf>
    <xf numFmtId="0" fontId="1" fillId="0" borderId="0" xfId="1" applyFont="1" applyProtection="1">
      <protection locked="0"/>
    </xf>
    <xf numFmtId="0" fontId="0" fillId="0" borderId="0" xfId="0" applyProtection="1"/>
    <xf numFmtId="0" fontId="23" fillId="7" borderId="1" xfId="0" applyFont="1" applyFill="1" applyBorder="1" applyAlignment="1" applyProtection="1">
      <alignment horizontal="right" vertical="center"/>
    </xf>
    <xf numFmtId="0" fontId="23" fillId="7" borderId="2" xfId="0" applyFont="1" applyFill="1" applyBorder="1" applyAlignment="1" applyProtection="1">
      <alignment horizontal="right" vertical="center"/>
    </xf>
    <xf numFmtId="0" fontId="13" fillId="7" borderId="2" xfId="0" applyFont="1" applyFill="1" applyBorder="1" applyAlignment="1" applyProtection="1">
      <alignment horizontal="left" vertical="center"/>
    </xf>
    <xf numFmtId="0" fontId="8" fillId="0" borderId="20" xfId="2" applyFont="1" applyFill="1" applyBorder="1" applyAlignment="1" applyProtection="1">
      <alignment horizontal="right"/>
    </xf>
    <xf numFmtId="2" fontId="48" fillId="33" borderId="5" xfId="3" applyNumberFormat="1" applyFont="1" applyFill="1" applyBorder="1" applyAlignment="1" applyProtection="1">
      <alignment horizontal="center" vertical="center"/>
    </xf>
    <xf numFmtId="2" fontId="37" fillId="0" borderId="5" xfId="3" applyNumberFormat="1" applyFont="1" applyFill="1" applyBorder="1" applyAlignment="1" applyProtection="1">
      <alignment horizontal="center" vertical="center"/>
    </xf>
    <xf numFmtId="0" fontId="48" fillId="33" borderId="63" xfId="3" applyNumberFormat="1" applyFont="1" applyFill="1" applyBorder="1" applyAlignment="1" applyProtection="1">
      <alignment horizontal="center" vertical="center"/>
    </xf>
    <xf numFmtId="0" fontId="36" fillId="9" borderId="7" xfId="3" applyNumberFormat="1" applyFont="1" applyFill="1" applyBorder="1" applyAlignment="1" applyProtection="1">
      <alignment horizontal="center" vertical="center"/>
    </xf>
    <xf numFmtId="2" fontId="48" fillId="33" borderId="34" xfId="3" applyNumberFormat="1" applyFont="1" applyFill="1" applyBorder="1" applyAlignment="1" applyProtection="1">
      <alignment horizontal="center" vertical="center"/>
    </xf>
    <xf numFmtId="0" fontId="48" fillId="33" borderId="33" xfId="3" applyNumberFormat="1" applyFont="1" applyFill="1" applyBorder="1" applyAlignment="1" applyProtection="1">
      <alignment horizontal="center" vertical="center"/>
    </xf>
    <xf numFmtId="165" fontId="50" fillId="20" borderId="0" xfId="1" applyNumberFormat="1" applyFont="1" applyFill="1" applyBorder="1" applyAlignment="1" applyProtection="1">
      <alignment horizontal="center" vertical="center"/>
    </xf>
    <xf numFmtId="165" fontId="50" fillId="26" borderId="0" xfId="1" applyNumberFormat="1" applyFont="1" applyFill="1" applyBorder="1" applyAlignment="1" applyProtection="1">
      <alignment horizontal="center" vertical="center"/>
    </xf>
    <xf numFmtId="165" fontId="50" fillId="31" borderId="0" xfId="1" applyNumberFormat="1" applyFont="1" applyFill="1" applyBorder="1" applyAlignment="1" applyProtection="1">
      <alignment horizontal="center" vertical="center" wrapText="1"/>
    </xf>
    <xf numFmtId="165" fontId="50" fillId="15" borderId="0" xfId="1" applyNumberFormat="1" applyFont="1" applyFill="1" applyBorder="1" applyAlignment="1" applyProtection="1">
      <alignment horizontal="center" vertical="center" wrapText="1"/>
    </xf>
    <xf numFmtId="0" fontId="8" fillId="26" borderId="7" xfId="1" applyFont="1" applyFill="1" applyBorder="1" applyAlignment="1" applyProtection="1">
      <alignment horizontal="center" vertical="center"/>
    </xf>
    <xf numFmtId="0" fontId="8" fillId="30" borderId="7" xfId="1" applyFont="1" applyFill="1" applyBorder="1" applyAlignment="1" applyProtection="1">
      <alignment horizontal="center" vertical="center" wrapText="1"/>
    </xf>
    <xf numFmtId="0" fontId="41" fillId="15" borderId="22" xfId="1" applyFont="1" applyFill="1" applyBorder="1" applyAlignment="1" applyProtection="1">
      <alignment horizontal="center" vertical="center" wrapText="1"/>
    </xf>
    <xf numFmtId="0" fontId="27" fillId="24" borderId="0" xfId="1" applyFont="1" applyFill="1" applyAlignment="1" applyProtection="1">
      <alignment vertical="center"/>
    </xf>
    <xf numFmtId="0" fontId="92" fillId="24" borderId="0" xfId="1" applyFont="1" applyFill="1" applyAlignment="1" applyProtection="1">
      <alignment vertical="top"/>
    </xf>
    <xf numFmtId="0" fontId="8" fillId="0" borderId="0" xfId="1" applyFont="1" applyAlignment="1" applyProtection="1">
      <alignment horizontal="right" vertical="center"/>
    </xf>
    <xf numFmtId="0" fontId="33" fillId="0" borderId="0" xfId="1" applyFont="1" applyFill="1" applyBorder="1" applyAlignment="1" applyProtection="1">
      <alignment wrapText="1"/>
    </xf>
    <xf numFmtId="165" fontId="0" fillId="24" borderId="16" xfId="0" applyNumberFormat="1" applyFill="1" applyBorder="1" applyAlignment="1" applyProtection="1">
      <alignment horizontal="center"/>
    </xf>
    <xf numFmtId="165" fontId="0" fillId="24" borderId="36" xfId="0" applyNumberFormat="1" applyFill="1" applyBorder="1" applyAlignment="1" applyProtection="1">
      <alignment horizontal="center"/>
    </xf>
    <xf numFmtId="0" fontId="0" fillId="0" borderId="0" xfId="0" applyFill="1"/>
    <xf numFmtId="0" fontId="0" fillId="0" borderId="24" xfId="0" applyBorder="1" applyAlignment="1">
      <alignment horizontal="center"/>
    </xf>
    <xf numFmtId="0" fontId="0" fillId="24" borderId="27" xfId="0" applyFill="1" applyBorder="1" applyAlignment="1">
      <alignment horizontal="center"/>
    </xf>
    <xf numFmtId="0" fontId="0" fillId="0" borderId="0" xfId="0" applyAlignment="1">
      <alignment horizontal="center"/>
    </xf>
    <xf numFmtId="0" fontId="0" fillId="24" borderId="12" xfId="0" applyNumberFormat="1" applyFill="1" applyBorder="1" applyAlignment="1" applyProtection="1">
      <alignment horizontal="center" vertical="center"/>
      <protection locked="0"/>
    </xf>
    <xf numFmtId="0" fontId="0" fillId="24" borderId="49" xfId="0" applyNumberFormat="1" applyFill="1" applyBorder="1" applyAlignment="1" applyProtection="1">
      <alignment horizontal="center" vertical="center"/>
      <protection locked="0"/>
    </xf>
    <xf numFmtId="0" fontId="0" fillId="0" borderId="64" xfId="0" applyBorder="1" applyProtection="1">
      <protection locked="0"/>
    </xf>
    <xf numFmtId="165" fontId="0" fillId="0" borderId="65" xfId="0" applyNumberFormat="1" applyBorder="1" applyAlignment="1" applyProtection="1">
      <alignment horizontal="center"/>
      <protection locked="0"/>
    </xf>
    <xf numFmtId="165" fontId="0" fillId="0" borderId="38" xfId="0" applyNumberFormat="1" applyBorder="1" applyAlignment="1" applyProtection="1">
      <alignment horizontal="center"/>
      <protection locked="0"/>
    </xf>
    <xf numFmtId="165" fontId="0" fillId="0" borderId="16" xfId="0" applyNumberFormat="1" applyBorder="1" applyAlignment="1" applyProtection="1">
      <alignment horizontal="center"/>
      <protection locked="0"/>
    </xf>
    <xf numFmtId="165" fontId="0" fillId="0" borderId="67" xfId="0" applyNumberFormat="1" applyBorder="1" applyAlignment="1" applyProtection="1">
      <alignment horizontal="center"/>
      <protection locked="0"/>
    </xf>
    <xf numFmtId="165" fontId="0" fillId="0" borderId="45" xfId="0" applyNumberFormat="1" applyBorder="1" applyAlignment="1" applyProtection="1">
      <alignment horizontal="center"/>
      <protection locked="0"/>
    </xf>
    <xf numFmtId="0" fontId="0" fillId="0" borderId="56" xfId="0" applyBorder="1" applyProtection="1">
      <protection locked="0"/>
    </xf>
    <xf numFmtId="165" fontId="0" fillId="0" borderId="66" xfId="0" applyNumberFormat="1" applyBorder="1" applyAlignment="1" applyProtection="1">
      <alignment horizontal="center"/>
      <protection locked="0"/>
    </xf>
    <xf numFmtId="165" fontId="0" fillId="0" borderId="29" xfId="0" applyNumberFormat="1" applyBorder="1" applyAlignment="1" applyProtection="1">
      <alignment horizontal="center"/>
      <protection locked="0"/>
    </xf>
    <xf numFmtId="165" fontId="0" fillId="0" borderId="36" xfId="0" applyNumberFormat="1" applyBorder="1" applyAlignment="1" applyProtection="1">
      <alignment horizontal="center"/>
      <protection locked="0"/>
    </xf>
    <xf numFmtId="165" fontId="0" fillId="0" borderId="49" xfId="0" applyNumberFormat="1" applyBorder="1" applyAlignment="1" applyProtection="1">
      <alignment horizontal="center"/>
      <protection locked="0"/>
    </xf>
    <xf numFmtId="0" fontId="0" fillId="11" borderId="14" xfId="0" applyNumberFormat="1" applyFill="1" applyBorder="1" applyAlignment="1" applyProtection="1">
      <alignment horizontal="center" vertical="center"/>
    </xf>
    <xf numFmtId="0" fontId="16" fillId="11" borderId="14" xfId="0" applyNumberFormat="1" applyFont="1" applyFill="1" applyBorder="1" applyAlignment="1" applyProtection="1">
      <alignment horizontal="center" vertical="center" wrapText="1"/>
    </xf>
    <xf numFmtId="0" fontId="0" fillId="24" borderId="49" xfId="0" applyNumberFormat="1" applyFill="1" applyBorder="1" applyAlignment="1" applyProtection="1">
      <alignment horizontal="center" vertical="center"/>
    </xf>
    <xf numFmtId="0" fontId="16" fillId="24" borderId="49" xfId="0" applyNumberFormat="1" applyFont="1" applyFill="1" applyBorder="1" applyAlignment="1" applyProtection="1">
      <alignment horizontal="center" vertical="center" wrapText="1"/>
    </xf>
    <xf numFmtId="165" fontId="0" fillId="0" borderId="16" xfId="0" applyNumberFormat="1" applyBorder="1" applyAlignment="1" applyProtection="1">
      <alignment horizontal="center"/>
    </xf>
    <xf numFmtId="165" fontId="0" fillId="0" borderId="36" xfId="0" applyNumberFormat="1" applyBorder="1" applyAlignment="1" applyProtection="1">
      <alignment horizontal="center"/>
    </xf>
    <xf numFmtId="0" fontId="0" fillId="11" borderId="9" xfId="0" applyNumberFormat="1" applyFill="1" applyBorder="1" applyAlignment="1" applyProtection="1">
      <alignment horizontal="center" vertical="center"/>
    </xf>
    <xf numFmtId="0" fontId="0" fillId="11" borderId="6" xfId="0" applyNumberFormat="1" applyFill="1" applyBorder="1" applyAlignment="1" applyProtection="1">
      <alignment vertical="center" textRotation="90"/>
    </xf>
    <xf numFmtId="0" fontId="0" fillId="24" borderId="24" xfId="0" applyNumberFormat="1" applyFill="1" applyBorder="1" applyAlignment="1" applyProtection="1">
      <alignment horizontal="center" vertical="center"/>
    </xf>
    <xf numFmtId="0" fontId="16" fillId="0" borderId="4" xfId="0" applyFont="1" applyFill="1" applyBorder="1" applyAlignment="1" applyProtection="1">
      <alignment vertical="center"/>
      <protection locked="0"/>
    </xf>
    <xf numFmtId="0" fontId="0" fillId="11" borderId="37" xfId="0" applyNumberFormat="1" applyFill="1" applyBorder="1" applyAlignment="1" applyProtection="1">
      <alignment horizontal="center" vertical="center"/>
    </xf>
    <xf numFmtId="0" fontId="93" fillId="24" borderId="7" xfId="0" applyFont="1" applyFill="1" applyBorder="1" applyAlignment="1" applyProtection="1">
      <alignment horizontal="left"/>
    </xf>
    <xf numFmtId="165" fontId="71" fillId="24" borderId="21" xfId="0" applyNumberFormat="1" applyFont="1" applyFill="1" applyBorder="1" applyAlignment="1" applyProtection="1">
      <alignment horizontal="center"/>
    </xf>
    <xf numFmtId="0" fontId="16" fillId="0" borderId="6" xfId="0" applyFont="1" applyFill="1" applyBorder="1" applyAlignment="1" applyProtection="1">
      <alignment horizontal="right" vertical="center"/>
    </xf>
    <xf numFmtId="0" fontId="16" fillId="11" borderId="27" xfId="0" applyNumberFormat="1" applyFont="1" applyFill="1" applyBorder="1" applyAlignment="1" applyProtection="1">
      <alignment horizontal="center" vertical="center" wrapText="1"/>
    </xf>
    <xf numFmtId="0" fontId="16" fillId="24" borderId="40" xfId="0" applyNumberFormat="1" applyFont="1" applyFill="1" applyBorder="1" applyAlignment="1" applyProtection="1">
      <alignment horizontal="center" vertical="center" wrapText="1"/>
    </xf>
    <xf numFmtId="0" fontId="1" fillId="28" borderId="0" xfId="1" applyFont="1" applyFill="1" applyProtection="1"/>
    <xf numFmtId="0" fontId="94" fillId="28" borderId="0" xfId="1" applyFont="1" applyFill="1" applyAlignment="1" applyProtection="1">
      <alignment horizontal="right"/>
    </xf>
    <xf numFmtId="0" fontId="1" fillId="28" borderId="0" xfId="1" applyFill="1" applyProtection="1"/>
    <xf numFmtId="0" fontId="50" fillId="15" borderId="58" xfId="1" applyFont="1" applyFill="1" applyBorder="1" applyAlignment="1" applyProtection="1">
      <alignment horizontal="center" vertical="center"/>
    </xf>
    <xf numFmtId="0" fontId="1" fillId="40" borderId="0" xfId="1" applyFont="1" applyFill="1" applyProtection="1">
      <protection locked="0"/>
    </xf>
    <xf numFmtId="0" fontId="1" fillId="40" borderId="0" xfId="1" applyFill="1" applyProtection="1">
      <protection locked="0"/>
    </xf>
    <xf numFmtId="0" fontId="0" fillId="24" borderId="0" xfId="0" applyFill="1" applyAlignment="1">
      <alignment horizontal="center" vertical="center"/>
    </xf>
    <xf numFmtId="0" fontId="16" fillId="24" borderId="0" xfId="0" applyFont="1" applyFill="1" applyAlignment="1">
      <alignment horizontal="center" vertical="center"/>
    </xf>
    <xf numFmtId="0" fontId="31" fillId="0" borderId="4" xfId="1" applyFont="1" applyBorder="1" applyAlignment="1" applyProtection="1">
      <alignment horizontal="right" vertical="center"/>
    </xf>
    <xf numFmtId="0" fontId="96" fillId="9" borderId="14" xfId="5" applyNumberFormat="1" applyFont="1" applyFill="1" applyBorder="1" applyAlignment="1" applyProtection="1">
      <alignment horizontal="center" vertical="center"/>
    </xf>
    <xf numFmtId="0" fontId="97" fillId="0" borderId="19" xfId="4" applyFont="1" applyBorder="1" applyAlignment="1">
      <alignment horizontal="center" vertical="center" wrapText="1"/>
    </xf>
    <xf numFmtId="0" fontId="97" fillId="0" borderId="20" xfId="4" applyFont="1" applyBorder="1" applyAlignment="1">
      <alignment horizontal="center" vertical="center" wrapText="1"/>
    </xf>
    <xf numFmtId="0" fontId="97" fillId="0" borderId="7" xfId="4" applyFont="1" applyBorder="1" applyAlignment="1">
      <alignment horizontal="center" vertical="center" wrapText="1"/>
    </xf>
    <xf numFmtId="0" fontId="97" fillId="0" borderId="0" xfId="4" applyFont="1" applyBorder="1" applyAlignment="1">
      <alignment horizontal="center" vertical="center" wrapText="1"/>
    </xf>
    <xf numFmtId="0" fontId="97" fillId="0" borderId="21" xfId="4" applyFont="1" applyBorder="1" applyAlignment="1">
      <alignment horizontal="center" vertical="center" wrapText="1"/>
    </xf>
    <xf numFmtId="0" fontId="98" fillId="2" borderId="1" xfId="1" applyFont="1" applyFill="1" applyBorder="1" applyAlignment="1" applyProtection="1">
      <alignment horizontal="center" vertical="top"/>
    </xf>
    <xf numFmtId="0" fontId="100" fillId="2" borderId="3" xfId="1" applyFont="1" applyFill="1" applyBorder="1" applyAlignment="1" applyProtection="1">
      <alignment horizontal="center" vertical="top"/>
      <protection locked="0"/>
    </xf>
    <xf numFmtId="0" fontId="99" fillId="2" borderId="2" xfId="1" applyFont="1" applyFill="1" applyBorder="1" applyAlignment="1" applyProtection="1">
      <alignment vertical="center"/>
    </xf>
    <xf numFmtId="0" fontId="99" fillId="2" borderId="3" xfId="1" applyFont="1" applyFill="1" applyBorder="1" applyAlignment="1" applyProtection="1">
      <alignment vertical="center"/>
    </xf>
    <xf numFmtId="0" fontId="101" fillId="0" borderId="0" xfId="1" applyFont="1" applyProtection="1"/>
    <xf numFmtId="2" fontId="102" fillId="2" borderId="1" xfId="1" applyNumberFormat="1" applyFont="1" applyFill="1" applyBorder="1" applyAlignment="1" applyProtection="1">
      <alignment vertical="center"/>
    </xf>
    <xf numFmtId="2" fontId="94" fillId="2" borderId="2" xfId="1" applyNumberFormat="1" applyFont="1" applyFill="1" applyBorder="1" applyAlignment="1" applyProtection="1">
      <alignment vertical="center"/>
      <protection locked="0"/>
    </xf>
    <xf numFmtId="2" fontId="94" fillId="2" borderId="3" xfId="1" applyNumberFormat="1" applyFont="1" applyFill="1" applyBorder="1" applyAlignment="1" applyProtection="1">
      <alignment vertical="center"/>
      <protection locked="0"/>
    </xf>
    <xf numFmtId="0" fontId="104" fillId="9" borderId="27" xfId="5" applyNumberFormat="1" applyFont="1" applyFill="1" applyBorder="1" applyAlignment="1" applyProtection="1">
      <alignment horizontal="center" vertical="center"/>
    </xf>
    <xf numFmtId="0" fontId="104" fillId="9" borderId="14" xfId="5" applyNumberFormat="1" applyFont="1" applyFill="1" applyBorder="1" applyAlignment="1" applyProtection="1">
      <alignment horizontal="center" vertical="center"/>
    </xf>
    <xf numFmtId="0" fontId="99" fillId="4" borderId="39" xfId="1" applyFont="1" applyFill="1" applyBorder="1" applyAlignment="1">
      <alignment horizontal="center" vertical="center" wrapText="1"/>
    </xf>
    <xf numFmtId="0" fontId="104" fillId="4" borderId="16" xfId="5" applyNumberFormat="1" applyFont="1" applyFill="1" applyBorder="1" applyAlignment="1" applyProtection="1">
      <alignment horizontal="center" vertical="center"/>
      <protection locked="0"/>
    </xf>
    <xf numFmtId="0" fontId="101" fillId="0" borderId="0" xfId="1" applyFont="1" applyFill="1" applyProtection="1"/>
    <xf numFmtId="0" fontId="104" fillId="5" borderId="17" xfId="5" applyNumberFormat="1" applyFont="1" applyFill="1" applyBorder="1" applyAlignment="1" applyProtection="1">
      <alignment vertical="center"/>
      <protection locked="0"/>
    </xf>
    <xf numFmtId="0" fontId="101" fillId="0" borderId="0" xfId="1" applyFont="1" applyBorder="1" applyProtection="1"/>
    <xf numFmtId="0" fontId="104" fillId="6" borderId="17" xfId="5" applyNumberFormat="1" applyFont="1" applyFill="1" applyBorder="1" applyAlignment="1" applyProtection="1">
      <alignment vertical="center"/>
      <protection locked="0"/>
    </xf>
    <xf numFmtId="0" fontId="104" fillId="7" borderId="17" xfId="5" applyNumberFormat="1" applyFont="1" applyFill="1" applyBorder="1" applyAlignment="1" applyProtection="1">
      <alignment vertical="center"/>
      <protection locked="0"/>
    </xf>
    <xf numFmtId="0" fontId="105" fillId="0" borderId="0" xfId="1" applyFont="1" applyAlignment="1" applyProtection="1">
      <alignment horizontal="right"/>
    </xf>
    <xf numFmtId="0" fontId="104" fillId="8" borderId="17" xfId="5" applyNumberFormat="1" applyFont="1" applyFill="1" applyBorder="1" applyAlignment="1" applyProtection="1">
      <alignment vertical="center"/>
      <protection locked="0"/>
    </xf>
    <xf numFmtId="0" fontId="104" fillId="9" borderId="51" xfId="5" applyNumberFormat="1" applyFont="1" applyFill="1" applyBorder="1" applyAlignment="1" applyProtection="1">
      <alignment horizontal="center" vertical="center"/>
    </xf>
    <xf numFmtId="0" fontId="94" fillId="0" borderId="7" xfId="1" applyFont="1" applyBorder="1" applyAlignment="1" applyProtection="1">
      <alignment vertical="top"/>
    </xf>
    <xf numFmtId="0" fontId="106" fillId="0" borderId="19" xfId="4" applyFont="1" applyBorder="1" applyAlignment="1">
      <alignment horizontal="center" vertical="center" wrapText="1"/>
    </xf>
    <xf numFmtId="0" fontId="106" fillId="0" borderId="20" xfId="4" applyFont="1" applyBorder="1" applyAlignment="1">
      <alignment horizontal="center" vertical="center" wrapText="1"/>
    </xf>
    <xf numFmtId="0" fontId="106" fillId="0" borderId="7" xfId="4" applyFont="1" applyBorder="1" applyAlignment="1">
      <alignment horizontal="center" vertical="center" wrapText="1"/>
    </xf>
    <xf numFmtId="0" fontId="106" fillId="0" borderId="0" xfId="4" applyFont="1" applyBorder="1" applyAlignment="1">
      <alignment horizontal="center" vertical="center" wrapText="1"/>
    </xf>
    <xf numFmtId="0" fontId="106" fillId="0" borderId="21" xfId="4" applyFont="1" applyBorder="1" applyAlignment="1">
      <alignment horizontal="center" vertical="center" wrapText="1"/>
    </xf>
    <xf numFmtId="0" fontId="107" fillId="0" borderId="7" xfId="1" applyFont="1" applyBorder="1" applyAlignment="1" applyProtection="1">
      <alignment horizontal="center" vertical="top"/>
    </xf>
    <xf numFmtId="0" fontId="107" fillId="0" borderId="22" xfId="1" applyFont="1" applyBorder="1" applyAlignment="1" applyProtection="1">
      <alignment horizontal="center" vertical="top"/>
    </xf>
    <xf numFmtId="0" fontId="94" fillId="0" borderId="25" xfId="1" applyFont="1" applyBorder="1" applyAlignment="1" applyProtection="1">
      <alignment vertical="top"/>
    </xf>
    <xf numFmtId="0" fontId="111" fillId="9" borderId="14" xfId="5" applyNumberFormat="1" applyFont="1" applyFill="1" applyBorder="1" applyAlignment="1" applyProtection="1">
      <alignment horizontal="center" vertical="center"/>
    </xf>
    <xf numFmtId="0" fontId="101" fillId="0" borderId="0" xfId="1" applyFont="1" applyAlignment="1" applyProtection="1">
      <alignment textRotation="90"/>
    </xf>
    <xf numFmtId="0" fontId="94" fillId="0" borderId="1" xfId="1" applyFont="1" applyBorder="1" applyAlignment="1" applyProtection="1">
      <alignment horizontal="center" vertical="center" textRotation="90" wrapText="1"/>
    </xf>
    <xf numFmtId="0" fontId="94" fillId="0" borderId="0" xfId="1" applyFont="1" applyFill="1" applyBorder="1" applyAlignment="1" applyProtection="1">
      <alignment horizontal="left" vertical="center"/>
    </xf>
    <xf numFmtId="0" fontId="104" fillId="9" borderId="35" xfId="5" applyNumberFormat="1" applyFont="1" applyFill="1" applyBorder="1" applyAlignment="1" applyProtection="1">
      <alignment horizontal="center" vertical="center"/>
    </xf>
    <xf numFmtId="0" fontId="112" fillId="0" borderId="7" xfId="2" applyFont="1" applyFill="1" applyBorder="1" applyAlignment="1">
      <alignment horizontal="center" vertical="center"/>
    </xf>
    <xf numFmtId="0" fontId="25" fillId="0" borderId="0" xfId="1" applyFont="1" applyFill="1" applyBorder="1" applyAlignment="1" applyProtection="1">
      <alignment horizontal="right" vertical="center"/>
      <protection locked="0"/>
    </xf>
    <xf numFmtId="0" fontId="5" fillId="0" borderId="7" xfId="2" applyFont="1" applyFill="1" applyBorder="1" applyAlignment="1">
      <alignment horizontal="center" vertical="center" wrapText="1"/>
    </xf>
    <xf numFmtId="0" fontId="113" fillId="0" borderId="0" xfId="0" applyFont="1" applyAlignment="1" applyProtection="1">
      <alignment vertical="top" wrapText="1"/>
    </xf>
    <xf numFmtId="0" fontId="114" fillId="0" borderId="0" xfId="1" applyFont="1" applyFill="1" applyAlignment="1" applyProtection="1">
      <alignment vertical="top"/>
    </xf>
    <xf numFmtId="0" fontId="28" fillId="36" borderId="41" xfId="11" applyFont="1" applyFill="1" applyBorder="1" applyAlignment="1" applyProtection="1">
      <alignment horizontal="left"/>
      <protection locked="0"/>
    </xf>
    <xf numFmtId="0" fontId="28" fillId="36" borderId="41" xfId="11" applyFont="1" applyFill="1" applyBorder="1" applyAlignment="1" applyProtection="1">
      <alignment horizontal="left"/>
      <protection locked="0"/>
    </xf>
    <xf numFmtId="0" fontId="13" fillId="14" borderId="9" xfId="3" applyNumberFormat="1" applyFont="1" applyFill="1" applyBorder="1" applyAlignment="1" applyProtection="1">
      <alignment horizontal="center" vertical="center"/>
      <protection locked="0"/>
    </xf>
    <xf numFmtId="0" fontId="14" fillId="14" borderId="14" xfId="5" applyNumberFormat="1" applyFont="1" applyFill="1" applyBorder="1" applyAlignment="1" applyProtection="1">
      <alignment horizontal="center" vertical="center"/>
    </xf>
    <xf numFmtId="0" fontId="13" fillId="14" borderId="37" xfId="3" applyNumberFormat="1" applyFont="1" applyFill="1" applyBorder="1" applyAlignment="1" applyProtection="1">
      <alignment horizontal="center" vertical="center"/>
      <protection locked="0"/>
    </xf>
    <xf numFmtId="0" fontId="14" fillId="14" borderId="43" xfId="5" applyNumberFormat="1" applyFont="1" applyFill="1" applyBorder="1" applyAlignment="1" applyProtection="1">
      <alignment horizontal="center" vertical="center"/>
    </xf>
    <xf numFmtId="0" fontId="28" fillId="36" borderId="41" xfId="11" applyFont="1" applyFill="1" applyBorder="1" applyAlignment="1" applyProtection="1">
      <alignment horizontal="left"/>
      <protection locked="0"/>
    </xf>
    <xf numFmtId="0" fontId="16" fillId="24" borderId="5" xfId="0" applyFont="1" applyFill="1" applyBorder="1" applyAlignment="1" applyProtection="1">
      <alignment horizontal="right" vertical="center"/>
    </xf>
    <xf numFmtId="14" fontId="16" fillId="24" borderId="6" xfId="0" applyNumberFormat="1" applyFont="1" applyFill="1" applyBorder="1" applyAlignment="1" applyProtection="1">
      <alignment horizontal="left" vertical="center"/>
    </xf>
    <xf numFmtId="0" fontId="70" fillId="0" borderId="1" xfId="0" applyFont="1" applyBorder="1" applyAlignment="1" applyProtection="1"/>
    <xf numFmtId="0" fontId="72" fillId="0" borderId="3" xfId="0" applyFont="1" applyBorder="1" applyAlignment="1" applyProtection="1">
      <alignment horizontal="right"/>
    </xf>
    <xf numFmtId="0" fontId="13" fillId="41" borderId="37" xfId="3" applyNumberFormat="1" applyFont="1" applyFill="1" applyBorder="1" applyAlignment="1" applyProtection="1">
      <alignment horizontal="center" vertical="center"/>
      <protection locked="0"/>
    </xf>
    <xf numFmtId="0" fontId="13" fillId="41" borderId="9" xfId="3" applyNumberFormat="1" applyFont="1" applyFill="1" applyBorder="1" applyAlignment="1" applyProtection="1">
      <alignment horizontal="center" vertical="center"/>
      <protection locked="0"/>
    </xf>
    <xf numFmtId="0" fontId="61" fillId="27" borderId="0" xfId="1" applyFont="1" applyFill="1" applyBorder="1" applyAlignment="1" applyProtection="1">
      <alignment horizontal="center" vertical="center" wrapText="1"/>
    </xf>
    <xf numFmtId="0" fontId="60" fillId="27" borderId="0" xfId="1" applyFont="1" applyFill="1" applyBorder="1" applyAlignment="1" applyProtection="1">
      <alignment horizontal="center" vertical="top"/>
    </xf>
    <xf numFmtId="0" fontId="62" fillId="27" borderId="0" xfId="1" applyFont="1" applyFill="1" applyBorder="1" applyAlignment="1" applyProtection="1">
      <alignment horizontal="center" vertical="center" wrapText="1"/>
    </xf>
    <xf numFmtId="0" fontId="62" fillId="27" borderId="0" xfId="1" applyFont="1" applyFill="1" applyBorder="1" applyAlignment="1" applyProtection="1">
      <alignment horizontal="center" vertical="center"/>
    </xf>
    <xf numFmtId="0" fontId="70" fillId="21" borderId="27" xfId="0" applyFont="1" applyFill="1" applyBorder="1" applyAlignment="1">
      <alignment horizontal="center" vertical="center" textRotation="90"/>
    </xf>
    <xf numFmtId="0" fontId="70" fillId="21" borderId="35" xfId="0" applyFont="1" applyFill="1" applyBorder="1" applyAlignment="1">
      <alignment horizontal="center" vertical="center" textRotation="90"/>
    </xf>
    <xf numFmtId="0" fontId="70" fillId="21" borderId="20" xfId="0" applyFont="1" applyFill="1" applyBorder="1" applyAlignment="1">
      <alignment horizontal="center" vertical="center" textRotation="90"/>
    </xf>
    <xf numFmtId="0" fontId="73" fillId="21" borderId="1" xfId="0" applyFont="1" applyFill="1" applyBorder="1" applyAlignment="1">
      <alignment horizontal="center" vertical="center" textRotation="60" wrapText="1"/>
    </xf>
    <xf numFmtId="0" fontId="73" fillId="21" borderId="50" xfId="0" applyFont="1" applyFill="1" applyBorder="1" applyAlignment="1">
      <alignment horizontal="center" vertical="center" textRotation="60"/>
    </xf>
    <xf numFmtId="0" fontId="19" fillId="12" borderId="1" xfId="0" applyFont="1" applyFill="1" applyBorder="1" applyAlignment="1">
      <alignment horizontal="center" vertical="center"/>
    </xf>
    <xf numFmtId="0" fontId="19" fillId="12" borderId="2" xfId="0" applyFont="1" applyFill="1" applyBorder="1" applyAlignment="1">
      <alignment horizontal="center" vertical="center"/>
    </xf>
    <xf numFmtId="0" fontId="73" fillId="21" borderId="22" xfId="0" applyFont="1" applyFill="1" applyBorder="1" applyAlignment="1">
      <alignment horizontal="center" vertical="center" textRotation="60" wrapText="1"/>
    </xf>
    <xf numFmtId="0" fontId="73" fillId="21" borderId="29" xfId="0" applyFont="1" applyFill="1" applyBorder="1" applyAlignment="1">
      <alignment horizontal="center" vertical="center" textRotation="60"/>
    </xf>
    <xf numFmtId="0" fontId="14" fillId="17" borderId="0" xfId="0" applyFont="1" applyFill="1" applyBorder="1" applyAlignment="1" applyProtection="1">
      <alignment horizontal="center" vertical="center"/>
      <protection locked="0"/>
    </xf>
    <xf numFmtId="0" fontId="45" fillId="28" borderId="0" xfId="1" applyFont="1" applyFill="1" applyAlignment="1" applyProtection="1">
      <alignment horizontal="right"/>
    </xf>
    <xf numFmtId="0" fontId="44" fillId="27" borderId="0" xfId="1" applyFont="1" applyFill="1" applyBorder="1" applyAlignment="1" applyProtection="1">
      <alignment horizontal="center" vertical="center" wrapText="1"/>
    </xf>
    <xf numFmtId="0" fontId="0" fillId="19" borderId="7" xfId="0" applyFill="1" applyBorder="1" applyAlignment="1" applyProtection="1">
      <alignment horizontal="center"/>
      <protection locked="0"/>
    </xf>
    <xf numFmtId="0" fontId="0" fillId="19" borderId="0" xfId="0" applyFill="1" applyBorder="1" applyAlignment="1" applyProtection="1">
      <alignment horizontal="center"/>
      <protection locked="0"/>
    </xf>
    <xf numFmtId="0" fontId="0" fillId="19" borderId="0" xfId="0" applyFill="1" applyBorder="1" applyAlignment="1" applyProtection="1">
      <alignment horizontal="left"/>
      <protection locked="0"/>
    </xf>
    <xf numFmtId="0" fontId="0" fillId="15" borderId="47" xfId="0" applyFill="1" applyBorder="1" applyAlignment="1">
      <alignment horizontal="center"/>
    </xf>
    <xf numFmtId="0" fontId="0" fillId="15" borderId="45" xfId="0" applyFill="1" applyBorder="1" applyAlignment="1">
      <alignment horizontal="center"/>
    </xf>
    <xf numFmtId="14" fontId="0" fillId="19" borderId="48" xfId="0" applyNumberFormat="1" applyFill="1" applyBorder="1" applyAlignment="1" applyProtection="1">
      <alignment horizontal="center"/>
      <protection locked="0"/>
    </xf>
    <xf numFmtId="14" fontId="0" fillId="19" borderId="0" xfId="0" applyNumberFormat="1" applyFill="1" applyBorder="1" applyAlignment="1" applyProtection="1">
      <alignment horizontal="center"/>
      <protection locked="0"/>
    </xf>
    <xf numFmtId="14" fontId="0" fillId="19" borderId="21" xfId="0" applyNumberFormat="1" applyFill="1" applyBorder="1" applyAlignment="1" applyProtection="1">
      <alignment horizontal="center"/>
      <protection locked="0"/>
    </xf>
    <xf numFmtId="0" fontId="0" fillId="0" borderId="0" xfId="0" applyAlignment="1">
      <alignment horizontal="center"/>
    </xf>
    <xf numFmtId="0" fontId="0" fillId="0" borderId="0" xfId="0" applyBorder="1" applyAlignment="1">
      <alignment horizontal="center" vertical="center"/>
    </xf>
    <xf numFmtId="0" fontId="68" fillId="0" borderId="5" xfId="0" applyFont="1" applyFill="1" applyBorder="1" applyAlignment="1">
      <alignment horizontal="center" vertical="center"/>
    </xf>
    <xf numFmtId="0" fontId="68" fillId="0" borderId="0" xfId="0" applyFont="1" applyFill="1" applyBorder="1" applyAlignment="1">
      <alignment horizontal="center" vertical="center"/>
    </xf>
    <xf numFmtId="0" fontId="0" fillId="2" borderId="1" xfId="0" applyFill="1" applyBorder="1" applyAlignment="1">
      <alignment horizontal="center"/>
    </xf>
    <xf numFmtId="0" fontId="0" fillId="2" borderId="2" xfId="0" applyFill="1" applyBorder="1" applyAlignment="1">
      <alignment horizontal="center"/>
    </xf>
    <xf numFmtId="0" fontId="0" fillId="2" borderId="3" xfId="0" applyFill="1" applyBorder="1" applyAlignment="1">
      <alignment horizontal="center"/>
    </xf>
    <xf numFmtId="0" fontId="0" fillId="19" borderId="1" xfId="0" applyFill="1" applyBorder="1" applyAlignment="1" applyProtection="1">
      <alignment horizontal="center"/>
    </xf>
    <xf numFmtId="0" fontId="0" fillId="19" borderId="2" xfId="0" applyFill="1" applyBorder="1" applyAlignment="1" applyProtection="1">
      <alignment horizontal="center"/>
    </xf>
    <xf numFmtId="0" fontId="0" fillId="19" borderId="3" xfId="0" applyFill="1" applyBorder="1" applyAlignment="1" applyProtection="1">
      <alignment horizontal="center"/>
    </xf>
    <xf numFmtId="0" fontId="0" fillId="2" borderId="1" xfId="0" applyFill="1" applyBorder="1" applyAlignment="1">
      <alignment horizontal="center" vertical="center"/>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0" fillId="19" borderId="1" xfId="0" applyFill="1" applyBorder="1" applyAlignment="1" applyProtection="1">
      <alignment horizontal="center" vertical="center"/>
      <protection locked="0"/>
    </xf>
    <xf numFmtId="0" fontId="0" fillId="19" borderId="2" xfId="0" applyFill="1" applyBorder="1" applyAlignment="1" applyProtection="1">
      <alignment horizontal="center" vertical="center"/>
      <protection locked="0"/>
    </xf>
    <xf numFmtId="0" fontId="0" fillId="19" borderId="3" xfId="0" applyFill="1" applyBorder="1" applyAlignment="1" applyProtection="1">
      <alignment horizontal="center" vertical="center"/>
      <protection locked="0"/>
    </xf>
    <xf numFmtId="0" fontId="0" fillId="19" borderId="1" xfId="0" applyFill="1" applyBorder="1" applyAlignment="1" applyProtection="1">
      <alignment horizontal="center"/>
      <protection locked="0"/>
    </xf>
    <xf numFmtId="0" fontId="0" fillId="19" borderId="2" xfId="0" applyFill="1" applyBorder="1" applyAlignment="1" applyProtection="1">
      <alignment horizontal="center"/>
      <protection locked="0"/>
    </xf>
    <xf numFmtId="0" fontId="0" fillId="19" borderId="3" xfId="0" applyFill="1" applyBorder="1" applyAlignment="1" applyProtection="1">
      <alignment horizontal="center"/>
      <protection locked="0"/>
    </xf>
    <xf numFmtId="0" fontId="0" fillId="15" borderId="15" xfId="0" applyFill="1" applyBorder="1" applyAlignment="1">
      <alignment horizontal="center"/>
    </xf>
    <xf numFmtId="0" fontId="0" fillId="15" borderId="16" xfId="0" applyFill="1" applyBorder="1" applyAlignment="1">
      <alignment horizontal="center"/>
    </xf>
    <xf numFmtId="0" fontId="16" fillId="2" borderId="4" xfId="0" applyFont="1" applyFill="1" applyBorder="1" applyAlignment="1">
      <alignment horizontal="center" vertical="center"/>
    </xf>
    <xf numFmtId="0" fontId="16" fillId="2" borderId="5" xfId="0" applyFont="1" applyFill="1" applyBorder="1" applyAlignment="1">
      <alignment horizontal="center" vertical="center"/>
    </xf>
    <xf numFmtId="0" fontId="16" fillId="2" borderId="6" xfId="0" applyFont="1" applyFill="1" applyBorder="1" applyAlignment="1">
      <alignment horizontal="center" vertical="center"/>
    </xf>
    <xf numFmtId="0" fontId="16" fillId="2" borderId="22" xfId="0" applyFont="1" applyFill="1" applyBorder="1" applyAlignment="1">
      <alignment horizontal="center" vertical="center"/>
    </xf>
    <xf numFmtId="0" fontId="16" fillId="2" borderId="23" xfId="0" applyFont="1" applyFill="1" applyBorder="1" applyAlignment="1">
      <alignment horizontal="center" vertical="center"/>
    </xf>
    <xf numFmtId="0" fontId="16" fillId="2" borderId="24" xfId="0" applyFont="1" applyFill="1" applyBorder="1" applyAlignment="1">
      <alignment horizontal="center" vertical="center"/>
    </xf>
    <xf numFmtId="0" fontId="0" fillId="15" borderId="18" xfId="0" applyFill="1" applyBorder="1" applyAlignment="1">
      <alignment horizontal="center"/>
    </xf>
    <xf numFmtId="0" fontId="0" fillId="15" borderId="46" xfId="0" applyFill="1" applyBorder="1" applyAlignment="1">
      <alignment horizontal="center"/>
    </xf>
    <xf numFmtId="0" fontId="16" fillId="12" borderId="1" xfId="0" applyFont="1" applyFill="1" applyBorder="1" applyAlignment="1">
      <alignment horizontal="center"/>
    </xf>
    <xf numFmtId="0" fontId="16" fillId="12" borderId="2" xfId="0" applyFont="1" applyFill="1" applyBorder="1" applyAlignment="1">
      <alignment horizontal="center"/>
    </xf>
    <xf numFmtId="0" fontId="16" fillId="12" borderId="3" xfId="0" applyFont="1" applyFill="1" applyBorder="1" applyAlignment="1">
      <alignment horizontal="center"/>
    </xf>
    <xf numFmtId="0" fontId="0" fillId="2" borderId="0" xfId="0" applyFill="1" applyBorder="1" applyAlignment="1">
      <alignment horizontal="center"/>
    </xf>
    <xf numFmtId="0" fontId="0" fillId="2" borderId="5" xfId="0" applyFill="1" applyBorder="1" applyAlignment="1">
      <alignment horizontal="left"/>
    </xf>
    <xf numFmtId="0" fontId="67" fillId="2" borderId="0" xfId="0" applyFont="1" applyFill="1" applyBorder="1" applyAlignment="1">
      <alignment horizontal="center"/>
    </xf>
    <xf numFmtId="0" fontId="0" fillId="0" borderId="0" xfId="0" applyFill="1" applyBorder="1" applyAlignment="1" applyProtection="1">
      <alignment horizontal="center"/>
      <protection locked="0"/>
    </xf>
    <xf numFmtId="0" fontId="0" fillId="17" borderId="0" xfId="0" applyNumberFormat="1" applyFill="1" applyBorder="1" applyAlignment="1" applyProtection="1">
      <alignment horizontal="center" vertical="center"/>
      <protection locked="0"/>
    </xf>
    <xf numFmtId="0" fontId="0" fillId="0" borderId="0" xfId="0" applyBorder="1" applyAlignment="1">
      <alignment horizontal="center" vertical="center" wrapText="1"/>
    </xf>
    <xf numFmtId="0" fontId="85" fillId="0" borderId="0" xfId="0" applyFont="1" applyBorder="1" applyAlignment="1">
      <alignment horizontal="center" wrapText="1"/>
    </xf>
    <xf numFmtId="0" fontId="85" fillId="0" borderId="21" xfId="0" applyFont="1" applyBorder="1" applyAlignment="1">
      <alignment horizontal="center" wrapText="1"/>
    </xf>
    <xf numFmtId="0" fontId="74" fillId="24" borderId="1" xfId="0" applyFont="1" applyFill="1" applyBorder="1" applyAlignment="1">
      <alignment horizontal="right"/>
    </xf>
    <xf numFmtId="0" fontId="74" fillId="24" borderId="2" xfId="0" applyFont="1" applyFill="1" applyBorder="1" applyAlignment="1">
      <alignment horizontal="right"/>
    </xf>
    <xf numFmtId="0" fontId="0" fillId="0" borderId="2" xfId="0" applyBorder="1" applyAlignment="1" applyProtection="1">
      <alignment horizontal="left"/>
      <protection locked="0"/>
    </xf>
    <xf numFmtId="0" fontId="0" fillId="0" borderId="3" xfId="0" applyBorder="1" applyAlignment="1" applyProtection="1">
      <alignment horizontal="left"/>
      <protection locked="0"/>
    </xf>
    <xf numFmtId="0" fontId="76" fillId="0" borderId="0" xfId="9" applyBorder="1" applyAlignment="1" applyProtection="1">
      <alignment horizontal="left"/>
      <protection locked="0"/>
    </xf>
    <xf numFmtId="0" fontId="76" fillId="0" borderId="21" xfId="9" applyBorder="1" applyAlignment="1" applyProtection="1">
      <alignment horizontal="left"/>
      <protection locked="0"/>
    </xf>
    <xf numFmtId="0" fontId="0" fillId="0" borderId="0" xfId="0" applyBorder="1" applyAlignment="1">
      <alignment horizontal="center"/>
    </xf>
    <xf numFmtId="0" fontId="96" fillId="4" borderId="28" xfId="5" applyNumberFormat="1" applyFont="1" applyFill="1" applyBorder="1" applyAlignment="1" applyProtection="1">
      <alignment horizontal="center" vertical="center"/>
      <protection locked="0"/>
    </xf>
    <xf numFmtId="0" fontId="96" fillId="4" borderId="23" xfId="5" applyNumberFormat="1" applyFont="1" applyFill="1" applyBorder="1" applyAlignment="1" applyProtection="1">
      <alignment horizontal="center" vertical="center"/>
      <protection locked="0"/>
    </xf>
    <xf numFmtId="0" fontId="96" fillId="4" borderId="29" xfId="5" applyNumberFormat="1" applyFont="1" applyFill="1" applyBorder="1" applyAlignment="1" applyProtection="1">
      <alignment horizontal="center" vertical="center"/>
      <protection locked="0"/>
    </xf>
    <xf numFmtId="2" fontId="94" fillId="11" borderId="5" xfId="1" applyNumberFormat="1" applyFont="1" applyFill="1" applyBorder="1" applyAlignment="1" applyProtection="1">
      <alignment horizontal="center" vertical="center"/>
      <protection locked="0"/>
    </xf>
    <xf numFmtId="2" fontId="94" fillId="11" borderId="6" xfId="1" applyNumberFormat="1" applyFont="1" applyFill="1" applyBorder="1" applyAlignment="1" applyProtection="1">
      <alignment horizontal="center" vertical="center"/>
      <protection locked="0"/>
    </xf>
    <xf numFmtId="0" fontId="86" fillId="0" borderId="4" xfId="4" applyFont="1" applyBorder="1" applyAlignment="1">
      <alignment horizontal="center" vertical="center"/>
    </xf>
    <xf numFmtId="0" fontId="86" fillId="0" borderId="5" xfId="4" applyFont="1" applyBorder="1" applyAlignment="1">
      <alignment horizontal="center" vertical="center"/>
    </xf>
    <xf numFmtId="0" fontId="86" fillId="0" borderId="7" xfId="4" applyFont="1" applyBorder="1" applyAlignment="1">
      <alignment horizontal="center" vertical="center"/>
    </xf>
    <xf numFmtId="0" fontId="86" fillId="0" borderId="0" xfId="4" applyFont="1" applyBorder="1" applyAlignment="1">
      <alignment horizontal="center" vertical="center"/>
    </xf>
    <xf numFmtId="0" fontId="86" fillId="0" borderId="22" xfId="4" applyFont="1" applyBorder="1" applyAlignment="1">
      <alignment horizontal="center" vertical="center"/>
    </xf>
    <xf numFmtId="0" fontId="86" fillId="0" borderId="23" xfId="4" applyFont="1" applyBorder="1" applyAlignment="1">
      <alignment horizontal="center" vertical="center"/>
    </xf>
    <xf numFmtId="0" fontId="86" fillId="0" borderId="5" xfId="4" applyFont="1" applyBorder="1" applyAlignment="1">
      <alignment horizontal="left" vertical="center"/>
    </xf>
    <xf numFmtId="0" fontId="86" fillId="0" borderId="6" xfId="4" applyFont="1" applyBorder="1" applyAlignment="1">
      <alignment horizontal="left" vertical="center"/>
    </xf>
    <xf numFmtId="0" fontId="86" fillId="0" borderId="0" xfId="4" applyFont="1" applyBorder="1" applyAlignment="1">
      <alignment horizontal="left" vertical="center"/>
    </xf>
    <xf numFmtId="0" fontId="86" fillId="0" borderId="21" xfId="4" applyFont="1" applyBorder="1" applyAlignment="1">
      <alignment horizontal="left" vertical="center"/>
    </xf>
    <xf numFmtId="0" fontId="86" fillId="0" borderId="23" xfId="4" applyFont="1" applyBorder="1" applyAlignment="1">
      <alignment horizontal="left" vertical="center"/>
    </xf>
    <xf numFmtId="0" fontId="86" fillId="0" borderId="24" xfId="4" applyFont="1" applyBorder="1" applyAlignment="1">
      <alignment horizontal="left" vertical="center"/>
    </xf>
    <xf numFmtId="0" fontId="101" fillId="0" borderId="1" xfId="1" applyFont="1" applyBorder="1" applyAlignment="1" applyProtection="1">
      <alignment horizontal="center"/>
    </xf>
    <xf numFmtId="0" fontId="101" fillId="0" borderId="2" xfId="1" applyFont="1" applyBorder="1" applyAlignment="1" applyProtection="1">
      <alignment horizontal="center"/>
    </xf>
    <xf numFmtId="0" fontId="101" fillId="0" borderId="3" xfId="1" applyFont="1" applyBorder="1" applyAlignment="1" applyProtection="1">
      <alignment horizontal="center"/>
    </xf>
    <xf numFmtId="0" fontId="101" fillId="3" borderId="11" xfId="1" applyFont="1" applyFill="1" applyBorder="1" applyAlignment="1" applyProtection="1">
      <alignment horizontal="center" vertical="center" textRotation="90"/>
    </xf>
    <xf numFmtId="0" fontId="101" fillId="3" borderId="19" xfId="1" applyFont="1" applyFill="1" applyBorder="1" applyAlignment="1" applyProtection="1">
      <alignment horizontal="center" vertical="center" textRotation="90"/>
    </xf>
    <xf numFmtId="0" fontId="101" fillId="3" borderId="14" xfId="1" applyFont="1" applyFill="1" applyBorder="1" applyAlignment="1" applyProtection="1">
      <alignment horizontal="center" vertical="center" textRotation="90"/>
    </xf>
    <xf numFmtId="0" fontId="101" fillId="3" borderId="36" xfId="1" applyFont="1" applyFill="1" applyBorder="1" applyAlignment="1" applyProtection="1">
      <alignment horizontal="center" vertical="center" textRotation="90"/>
    </xf>
    <xf numFmtId="0" fontId="101" fillId="3" borderId="43" xfId="1" applyFont="1" applyFill="1" applyBorder="1" applyAlignment="1" applyProtection="1">
      <alignment horizontal="center" vertical="center" textRotation="90"/>
    </xf>
    <xf numFmtId="0" fontId="101" fillId="3" borderId="44" xfId="1" applyFont="1" applyFill="1" applyBorder="1" applyAlignment="1" applyProtection="1">
      <alignment horizontal="center" vertical="center" textRotation="90"/>
    </xf>
    <xf numFmtId="0" fontId="31" fillId="39" borderId="0" xfId="1" applyFont="1" applyFill="1" applyAlignment="1" applyProtection="1">
      <alignment horizontal="center" vertical="center"/>
      <protection locked="0"/>
    </xf>
    <xf numFmtId="0" fontId="109" fillId="27" borderId="18" xfId="1" applyFont="1" applyFill="1" applyBorder="1" applyAlignment="1">
      <alignment vertical="center" wrapText="1"/>
    </xf>
    <xf numFmtId="0" fontId="109" fillId="27" borderId="15" xfId="1" applyFont="1" applyFill="1" applyBorder="1" applyAlignment="1">
      <alignment vertical="center" wrapText="1"/>
    </xf>
    <xf numFmtId="0" fontId="94" fillId="21" borderId="14" xfId="5" applyNumberFormat="1" applyFont="1" applyFill="1" applyBorder="1" applyAlignment="1" applyProtection="1">
      <alignment horizontal="center" vertical="center"/>
    </xf>
    <xf numFmtId="0" fontId="94" fillId="21" borderId="36" xfId="5" applyNumberFormat="1" applyFont="1" applyFill="1" applyBorder="1" applyAlignment="1" applyProtection="1">
      <alignment horizontal="center" vertical="center"/>
    </xf>
    <xf numFmtId="0" fontId="94" fillId="22" borderId="14" xfId="5" applyNumberFormat="1" applyFont="1" applyFill="1" applyBorder="1" applyAlignment="1" applyProtection="1">
      <alignment horizontal="center" vertical="center"/>
    </xf>
    <xf numFmtId="0" fontId="94" fillId="22" borderId="36" xfId="5" applyNumberFormat="1" applyFont="1" applyFill="1" applyBorder="1" applyAlignment="1" applyProtection="1">
      <alignment horizontal="center" vertical="center"/>
    </xf>
    <xf numFmtId="0" fontId="104" fillId="23" borderId="14" xfId="5" applyNumberFormat="1" applyFont="1" applyFill="1" applyBorder="1" applyAlignment="1" applyProtection="1">
      <alignment horizontal="center" vertical="center"/>
    </xf>
    <xf numFmtId="0" fontId="104" fillId="23" borderId="36" xfId="5" applyNumberFormat="1" applyFont="1" applyFill="1" applyBorder="1" applyAlignment="1" applyProtection="1">
      <alignment horizontal="center" vertical="center"/>
    </xf>
    <xf numFmtId="0" fontId="109" fillId="27" borderId="11" xfId="1" applyFont="1" applyFill="1" applyBorder="1" applyAlignment="1">
      <alignment vertical="center" wrapText="1"/>
    </xf>
    <xf numFmtId="0" fontId="31" fillId="34" borderId="0" xfId="1" applyFont="1" applyFill="1" applyAlignment="1" applyProtection="1">
      <alignment horizontal="center" vertical="center"/>
      <protection locked="0"/>
    </xf>
    <xf numFmtId="0" fontId="31" fillId="27" borderId="0" xfId="1" applyFont="1" applyFill="1" applyAlignment="1" applyProtection="1">
      <alignment horizontal="center" vertical="center"/>
      <protection locked="0"/>
    </xf>
    <xf numFmtId="0" fontId="108" fillId="0" borderId="4" xfId="4" applyFont="1" applyBorder="1" applyAlignment="1">
      <alignment horizontal="center" vertical="center"/>
    </xf>
    <xf numFmtId="0" fontId="108" fillId="0" borderId="5" xfId="4" applyFont="1" applyBorder="1" applyAlignment="1">
      <alignment horizontal="center" vertical="center"/>
    </xf>
    <xf numFmtId="0" fontId="108" fillId="0" borderId="7" xfId="4" applyFont="1" applyBorder="1" applyAlignment="1">
      <alignment horizontal="center" vertical="center"/>
    </xf>
    <xf numFmtId="0" fontId="108" fillId="0" borderId="0" xfId="4" applyFont="1" applyBorder="1" applyAlignment="1">
      <alignment horizontal="center" vertical="center"/>
    </xf>
    <xf numFmtId="0" fontId="108" fillId="0" borderId="22" xfId="4" applyFont="1" applyBorder="1" applyAlignment="1">
      <alignment horizontal="center" vertical="center"/>
    </xf>
    <xf numFmtId="0" fontId="108" fillId="0" borderId="23" xfId="4" applyFont="1" applyBorder="1" applyAlignment="1">
      <alignment horizontal="center" vertical="center"/>
    </xf>
    <xf numFmtId="0" fontId="108" fillId="0" borderId="5" xfId="4" applyFont="1" applyBorder="1" applyAlignment="1">
      <alignment horizontal="left" vertical="center"/>
    </xf>
    <xf numFmtId="0" fontId="108" fillId="0" borderId="6" xfId="4" applyFont="1" applyBorder="1" applyAlignment="1">
      <alignment horizontal="left" vertical="center"/>
    </xf>
    <xf numFmtId="0" fontId="108" fillId="0" borderId="0" xfId="4" applyFont="1" applyBorder="1" applyAlignment="1">
      <alignment horizontal="left" vertical="center"/>
    </xf>
    <xf numFmtId="0" fontId="108" fillId="0" borderId="21" xfId="4" applyFont="1" applyBorder="1" applyAlignment="1">
      <alignment horizontal="left" vertical="center"/>
    </xf>
    <xf numFmtId="0" fontId="108" fillId="0" borderId="23" xfId="4" applyFont="1" applyBorder="1" applyAlignment="1">
      <alignment horizontal="left" vertical="center"/>
    </xf>
    <xf numFmtId="0" fontId="108" fillId="0" borderId="24" xfId="4" applyFont="1" applyBorder="1" applyAlignment="1">
      <alignment horizontal="left" vertical="center"/>
    </xf>
    <xf numFmtId="0" fontId="97" fillId="0" borderId="1" xfId="4" applyFont="1" applyBorder="1" applyAlignment="1">
      <alignment horizontal="center" vertical="center" wrapText="1"/>
    </xf>
    <xf numFmtId="0" fontId="97" fillId="0" borderId="2" xfId="4" applyFont="1" applyBorder="1" applyAlignment="1">
      <alignment horizontal="center" vertical="center" wrapText="1"/>
    </xf>
    <xf numFmtId="0" fontId="97" fillId="0" borderId="3" xfId="4" applyFont="1" applyBorder="1" applyAlignment="1">
      <alignment horizontal="center" vertical="center" wrapText="1"/>
    </xf>
    <xf numFmtId="0" fontId="109" fillId="24" borderId="39" xfId="1" applyFont="1" applyFill="1" applyBorder="1" applyAlignment="1">
      <alignment vertical="center" wrapText="1"/>
    </xf>
    <xf numFmtId="0" fontId="110" fillId="15" borderId="39" xfId="1" applyFont="1" applyFill="1" applyBorder="1" applyAlignment="1">
      <alignment vertical="center" wrapText="1"/>
    </xf>
    <xf numFmtId="0" fontId="109" fillId="20" borderId="39" xfId="1" applyFont="1" applyFill="1" applyBorder="1" applyAlignment="1">
      <alignment vertical="center" wrapText="1"/>
    </xf>
    <xf numFmtId="0" fontId="109" fillId="30" borderId="39" xfId="1" applyFont="1" applyFill="1" applyBorder="1" applyAlignment="1">
      <alignment vertical="center" wrapText="1"/>
    </xf>
    <xf numFmtId="0" fontId="103" fillId="22" borderId="11" xfId="1" applyFont="1" applyFill="1" applyBorder="1" applyAlignment="1" applyProtection="1">
      <alignment horizontal="center" vertical="center" wrapText="1"/>
      <protection locked="0"/>
    </xf>
    <xf numFmtId="0" fontId="103" fillId="22" borderId="19" xfId="1" applyFont="1" applyFill="1" applyBorder="1" applyAlignment="1" applyProtection="1">
      <alignment horizontal="center" vertical="center" wrapText="1"/>
      <protection locked="0"/>
    </xf>
    <xf numFmtId="0" fontId="103" fillId="23" borderId="11" xfId="1" applyFont="1" applyFill="1" applyBorder="1" applyAlignment="1" applyProtection="1">
      <alignment horizontal="center" vertical="center" wrapText="1"/>
      <protection locked="0"/>
    </xf>
    <xf numFmtId="0" fontId="103" fillId="23" borderId="19" xfId="1" applyFont="1" applyFill="1" applyBorder="1" applyAlignment="1" applyProtection="1">
      <alignment horizontal="center" vertical="center" wrapText="1"/>
      <protection locked="0"/>
    </xf>
    <xf numFmtId="0" fontId="101" fillId="3" borderId="68" xfId="1" applyFont="1" applyFill="1" applyBorder="1" applyAlignment="1" applyProtection="1">
      <alignment horizontal="center" vertical="center" textRotation="90"/>
    </xf>
    <xf numFmtId="0" fontId="101" fillId="3" borderId="29" xfId="1" applyFont="1" applyFill="1" applyBorder="1" applyAlignment="1" applyProtection="1">
      <alignment horizontal="center" vertical="center" textRotation="90"/>
    </xf>
    <xf numFmtId="0" fontId="103" fillId="3" borderId="11" xfId="1" applyFont="1" applyFill="1" applyBorder="1" applyAlignment="1" applyProtection="1">
      <alignment horizontal="center" vertical="center" wrapText="1"/>
      <protection locked="0"/>
    </xf>
    <xf numFmtId="0" fontId="103" fillId="3" borderId="19" xfId="1" applyFont="1" applyFill="1" applyBorder="1" applyAlignment="1" applyProtection="1">
      <alignment horizontal="center" vertical="center" wrapText="1"/>
      <protection locked="0"/>
    </xf>
    <xf numFmtId="0" fontId="103" fillId="21" borderId="11" xfId="1" applyFont="1" applyFill="1" applyBorder="1" applyAlignment="1" applyProtection="1">
      <alignment horizontal="center" vertical="center" wrapText="1"/>
      <protection locked="0"/>
    </xf>
    <xf numFmtId="0" fontId="103" fillId="21" borderId="19" xfId="1" applyFont="1" applyFill="1" applyBorder="1" applyAlignment="1" applyProtection="1">
      <alignment horizontal="center" vertical="center" wrapText="1"/>
      <protection locked="0"/>
    </xf>
    <xf numFmtId="0" fontId="101" fillId="0" borderId="7" xfId="1" applyFont="1" applyBorder="1" applyAlignment="1" applyProtection="1">
      <alignment horizontal="center"/>
    </xf>
    <xf numFmtId="0" fontId="45" fillId="0" borderId="0" xfId="1" applyFont="1" applyFill="1" applyBorder="1" applyAlignment="1" applyProtection="1">
      <alignment horizontal="center" vertical="center" textRotation="90" wrapText="1"/>
    </xf>
    <xf numFmtId="0" fontId="109" fillId="20" borderId="40" xfId="1" applyFont="1" applyFill="1" applyBorder="1" applyAlignment="1">
      <alignment vertical="center" wrapText="1"/>
    </xf>
    <xf numFmtId="0" fontId="109" fillId="24" borderId="62" xfId="1" applyFont="1" applyFill="1" applyBorder="1" applyAlignment="1">
      <alignment vertical="center" wrapText="1"/>
    </xf>
    <xf numFmtId="0" fontId="109" fillId="26" borderId="39" xfId="1" applyFont="1" applyFill="1" applyBorder="1" applyAlignment="1">
      <alignment vertical="center" wrapText="1"/>
    </xf>
    <xf numFmtId="0" fontId="10" fillId="29" borderId="2" xfId="4" applyFont="1" applyFill="1" applyBorder="1" applyAlignment="1">
      <alignment horizontal="center" vertical="center" wrapText="1"/>
    </xf>
    <xf numFmtId="0" fontId="10" fillId="29" borderId="3" xfId="4" applyFont="1" applyFill="1" applyBorder="1" applyAlignment="1">
      <alignment horizontal="center" vertical="center" wrapText="1"/>
    </xf>
    <xf numFmtId="0" fontId="10" fillId="29" borderId="26" xfId="4" applyFont="1" applyFill="1" applyBorder="1" applyAlignment="1">
      <alignment horizontal="center" vertical="center" wrapText="1"/>
    </xf>
    <xf numFmtId="2" fontId="11" fillId="3" borderId="5" xfId="4" applyNumberFormat="1" applyFont="1" applyFill="1" applyBorder="1" applyAlignment="1">
      <alignment horizontal="center" vertical="center"/>
    </xf>
    <xf numFmtId="2" fontId="11" fillId="3" borderId="6" xfId="4" applyNumberFormat="1" applyFont="1" applyFill="1" applyBorder="1" applyAlignment="1">
      <alignment horizontal="center" vertical="center"/>
    </xf>
    <xf numFmtId="2" fontId="11" fillId="0" borderId="0" xfId="4" applyNumberFormat="1" applyFont="1" applyBorder="1" applyAlignment="1">
      <alignment horizontal="center" vertical="center"/>
    </xf>
    <xf numFmtId="2" fontId="11" fillId="0" borderId="21" xfId="4" applyNumberFormat="1" applyFont="1" applyBorder="1" applyAlignment="1">
      <alignment horizontal="center" vertical="center"/>
    </xf>
    <xf numFmtId="2" fontId="11" fillId="0" borderId="23" xfId="4" applyNumberFormat="1" applyFont="1" applyBorder="1" applyAlignment="1">
      <alignment horizontal="center" vertical="center"/>
    </xf>
    <xf numFmtId="2" fontId="11" fillId="0" borderId="24" xfId="4" applyNumberFormat="1" applyFont="1" applyBorder="1" applyAlignment="1">
      <alignment horizontal="center" vertical="center"/>
    </xf>
    <xf numFmtId="0" fontId="1" fillId="0" borderId="1" xfId="1" applyBorder="1" applyAlignment="1" applyProtection="1">
      <alignment horizontal="center"/>
    </xf>
    <xf numFmtId="0" fontId="1" fillId="0" borderId="2" xfId="1" applyBorder="1" applyAlignment="1" applyProtection="1">
      <alignment horizontal="center"/>
    </xf>
    <xf numFmtId="0" fontId="1" fillId="0" borderId="3" xfId="1" applyBorder="1" applyAlignment="1" applyProtection="1">
      <alignment horizontal="center"/>
    </xf>
    <xf numFmtId="0" fontId="13" fillId="14" borderId="56" xfId="3" applyNumberFormat="1" applyFont="1" applyFill="1" applyBorder="1" applyAlignment="1" applyProtection="1">
      <alignment horizontal="center" vertical="center"/>
    </xf>
    <xf numFmtId="0" fontId="13" fillId="38" borderId="30" xfId="3" applyNumberFormat="1" applyFont="1" applyFill="1" applyBorder="1" applyAlignment="1" applyProtection="1">
      <alignment horizontal="center" vertical="center"/>
    </xf>
    <xf numFmtId="0" fontId="13" fillId="38" borderId="31" xfId="3" applyNumberFormat="1" applyFont="1" applyFill="1" applyBorder="1" applyAlignment="1" applyProtection="1">
      <alignment horizontal="center" vertical="center"/>
    </xf>
    <xf numFmtId="0" fontId="26" fillId="11" borderId="27" xfId="1" applyFont="1" applyFill="1" applyBorder="1" applyAlignment="1" applyProtection="1">
      <alignment horizontal="center" vertical="center" textRotation="90"/>
    </xf>
    <xf numFmtId="0" fontId="26" fillId="10" borderId="20" xfId="1" applyFont="1" applyFill="1" applyBorder="1" applyAlignment="1" applyProtection="1">
      <alignment horizontal="center" vertical="center" textRotation="90"/>
    </xf>
    <xf numFmtId="0" fontId="51" fillId="39" borderId="5" xfId="1" applyFont="1" applyFill="1" applyBorder="1" applyAlignment="1" applyProtection="1">
      <alignment horizontal="center" vertical="center"/>
    </xf>
    <xf numFmtId="0" fontId="51" fillId="39" borderId="6" xfId="1" applyFont="1" applyFill="1" applyBorder="1" applyAlignment="1" applyProtection="1">
      <alignment horizontal="center" vertical="center"/>
    </xf>
    <xf numFmtId="2" fontId="3" fillId="11" borderId="5" xfId="1" applyNumberFormat="1" applyFont="1" applyFill="1" applyBorder="1" applyAlignment="1" applyProtection="1">
      <alignment horizontal="center" vertical="center"/>
    </xf>
    <xf numFmtId="2" fontId="3" fillId="11" borderId="6" xfId="1" applyNumberFormat="1" applyFont="1" applyFill="1" applyBorder="1" applyAlignment="1" applyProtection="1">
      <alignment horizontal="center" vertical="center"/>
    </xf>
    <xf numFmtId="0" fontId="49" fillId="24" borderId="1" xfId="1" applyFont="1" applyFill="1" applyBorder="1" applyAlignment="1" applyProtection="1">
      <alignment horizontal="center" vertical="center"/>
    </xf>
    <xf numFmtId="0" fontId="49" fillId="24" borderId="2" xfId="1" applyFont="1" applyFill="1" applyBorder="1" applyAlignment="1" applyProtection="1">
      <alignment horizontal="center" vertical="center"/>
    </xf>
    <xf numFmtId="0" fontId="49" fillId="24" borderId="3" xfId="1" applyFont="1" applyFill="1" applyBorder="1" applyAlignment="1" applyProtection="1">
      <alignment horizontal="center" vertical="center"/>
    </xf>
    <xf numFmtId="1" fontId="82" fillId="12" borderId="47" xfId="4" applyNumberFormat="1" applyFont="1" applyFill="1" applyBorder="1" applyAlignment="1">
      <alignment horizontal="center" vertical="center" textRotation="90"/>
    </xf>
    <xf numFmtId="1" fontId="82" fillId="12" borderId="12" xfId="4" applyNumberFormat="1" applyFont="1" applyFill="1" applyBorder="1" applyAlignment="1">
      <alignment horizontal="center" vertical="center" textRotation="90"/>
    </xf>
    <xf numFmtId="0" fontId="80" fillId="29" borderId="8" xfId="4" applyFont="1" applyFill="1" applyBorder="1" applyAlignment="1">
      <alignment horizontal="center" vertical="center" wrapText="1"/>
    </xf>
    <xf numFmtId="0" fontId="80" fillId="29" borderId="9" xfId="4" applyFont="1" applyFill="1" applyBorder="1" applyAlignment="1">
      <alignment horizontal="center" vertical="center" wrapText="1"/>
    </xf>
    <xf numFmtId="0" fontId="80" fillId="29" borderId="10" xfId="4" applyFont="1" applyFill="1" applyBorder="1" applyAlignment="1">
      <alignment horizontal="center" vertical="center" wrapText="1"/>
    </xf>
    <xf numFmtId="0" fontId="80" fillId="29" borderId="47" xfId="4" applyFont="1" applyFill="1" applyBorder="1" applyAlignment="1">
      <alignment horizontal="center" vertical="center" wrapText="1"/>
    </xf>
    <xf numFmtId="0" fontId="80" fillId="29" borderId="45" xfId="4" applyFont="1" applyFill="1" applyBorder="1" applyAlignment="1">
      <alignment horizontal="center" vertical="center" wrapText="1"/>
    </xf>
    <xf numFmtId="0" fontId="80" fillId="29" borderId="42" xfId="4" applyFont="1" applyFill="1" applyBorder="1" applyAlignment="1">
      <alignment horizontal="center" vertical="center" wrapText="1"/>
    </xf>
    <xf numFmtId="1" fontId="82" fillId="12" borderId="45" xfId="4" applyNumberFormat="1" applyFont="1" applyFill="1" applyBorder="1" applyAlignment="1">
      <alignment horizontal="center" vertical="center" textRotation="90"/>
    </xf>
    <xf numFmtId="1" fontId="82" fillId="12" borderId="49" xfId="4" applyNumberFormat="1" applyFont="1" applyFill="1" applyBorder="1" applyAlignment="1">
      <alignment horizontal="center" vertical="center" textRotation="90"/>
    </xf>
    <xf numFmtId="1" fontId="82" fillId="12" borderId="42" xfId="4" applyNumberFormat="1" applyFont="1" applyFill="1" applyBorder="1" applyAlignment="1">
      <alignment horizontal="center" vertical="center" textRotation="90"/>
    </xf>
    <xf numFmtId="1" fontId="82" fillId="12" borderId="13" xfId="4" applyNumberFormat="1" applyFont="1" applyFill="1" applyBorder="1" applyAlignment="1">
      <alignment horizontal="center" vertical="center" textRotation="90"/>
    </xf>
    <xf numFmtId="0" fontId="15" fillId="12" borderId="5" xfId="4" applyFont="1" applyFill="1" applyBorder="1" applyAlignment="1">
      <alignment horizontal="center" vertical="center" wrapText="1"/>
    </xf>
    <xf numFmtId="0" fontId="15" fillId="12" borderId="6" xfId="4" applyFont="1" applyFill="1" applyBorder="1" applyAlignment="1">
      <alignment horizontal="center" vertical="center" wrapText="1"/>
    </xf>
    <xf numFmtId="0" fontId="13" fillId="27" borderId="4" xfId="3" applyNumberFormat="1" applyFont="1" applyFill="1" applyBorder="1" applyAlignment="1" applyProtection="1">
      <alignment horizontal="center" vertical="center"/>
    </xf>
    <xf numFmtId="0" fontId="13" fillId="27" borderId="7" xfId="3" applyNumberFormat="1" applyFont="1" applyFill="1" applyBorder="1" applyAlignment="1" applyProtection="1">
      <alignment horizontal="center" vertical="center"/>
    </xf>
    <xf numFmtId="0" fontId="13" fillId="27" borderId="34" xfId="3" applyNumberFormat="1" applyFont="1" applyFill="1" applyBorder="1" applyAlignment="1" applyProtection="1">
      <alignment horizontal="center" vertical="center"/>
    </xf>
    <xf numFmtId="0" fontId="13" fillId="27" borderId="28" xfId="3" applyNumberFormat="1" applyFont="1" applyFill="1" applyBorder="1" applyAlignment="1" applyProtection="1">
      <alignment horizontal="center" vertical="center"/>
    </xf>
    <xf numFmtId="0" fontId="13" fillId="27" borderId="43" xfId="3" applyNumberFormat="1" applyFont="1" applyFill="1" applyBorder="1" applyAlignment="1" applyProtection="1">
      <alignment horizontal="center" vertical="center"/>
    </xf>
    <xf numFmtId="0" fontId="13" fillId="27" borderId="44" xfId="3" applyNumberFormat="1" applyFont="1" applyFill="1" applyBorder="1" applyAlignment="1" applyProtection="1">
      <alignment horizontal="center" vertical="center"/>
    </xf>
    <xf numFmtId="0" fontId="6" fillId="27" borderId="54" xfId="1" applyFont="1" applyFill="1" applyBorder="1" applyAlignment="1">
      <alignment vertical="center" wrapText="1"/>
    </xf>
    <xf numFmtId="0" fontId="6" fillId="27" borderId="7" xfId="1" applyFont="1" applyFill="1" applyBorder="1" applyAlignment="1">
      <alignment vertical="center" wrapText="1"/>
    </xf>
    <xf numFmtId="165" fontId="11" fillId="29" borderId="7" xfId="4" applyNumberFormat="1" applyFont="1" applyFill="1" applyBorder="1" applyAlignment="1">
      <alignment horizontal="center" vertical="center"/>
    </xf>
    <xf numFmtId="165" fontId="11" fillId="29" borderId="22" xfId="4" applyNumberFormat="1" applyFont="1" applyFill="1" applyBorder="1" applyAlignment="1">
      <alignment horizontal="center" vertical="center"/>
    </xf>
    <xf numFmtId="0" fontId="13" fillId="27" borderId="48" xfId="3" applyNumberFormat="1" applyFont="1" applyFill="1" applyBorder="1" applyAlignment="1" applyProtection="1">
      <alignment horizontal="center" vertical="center"/>
    </xf>
    <xf numFmtId="0" fontId="13" fillId="27" borderId="55" xfId="3" applyNumberFormat="1" applyFont="1" applyFill="1" applyBorder="1" applyAlignment="1" applyProtection="1">
      <alignment horizontal="center" vertical="center"/>
    </xf>
    <xf numFmtId="0" fontId="13" fillId="27" borderId="22" xfId="3" applyNumberFormat="1" applyFont="1" applyFill="1" applyBorder="1" applyAlignment="1" applyProtection="1">
      <alignment horizontal="center" vertical="center"/>
    </xf>
    <xf numFmtId="0" fontId="6" fillId="27" borderId="4" xfId="1" applyFont="1" applyFill="1" applyBorder="1" applyAlignment="1">
      <alignment vertical="center" wrapText="1"/>
    </xf>
    <xf numFmtId="0" fontId="6" fillId="27" borderId="53" xfId="1" applyFont="1" applyFill="1" applyBorder="1" applyAlignment="1">
      <alignment vertical="center" wrapText="1"/>
    </xf>
    <xf numFmtId="0" fontId="51" fillId="34" borderId="5" xfId="1" applyFont="1" applyFill="1" applyBorder="1" applyAlignment="1" applyProtection="1">
      <alignment horizontal="center" vertical="center"/>
    </xf>
    <xf numFmtId="0" fontId="51" fillId="34" borderId="6" xfId="1" applyFont="1" applyFill="1" applyBorder="1" applyAlignment="1" applyProtection="1">
      <alignment horizontal="center" vertical="center"/>
    </xf>
    <xf numFmtId="0" fontId="51" fillId="27" borderId="5" xfId="1" applyFont="1" applyFill="1" applyBorder="1" applyAlignment="1" applyProtection="1">
      <alignment horizontal="center" vertical="center"/>
    </xf>
    <xf numFmtId="0" fontId="13" fillId="38" borderId="56" xfId="3" applyNumberFormat="1" applyFont="1" applyFill="1" applyBorder="1" applyAlignment="1" applyProtection="1">
      <alignment horizontal="center" vertical="center"/>
    </xf>
    <xf numFmtId="0" fontId="13" fillId="31" borderId="34" xfId="3" applyNumberFormat="1" applyFont="1" applyFill="1" applyBorder="1" applyAlignment="1" applyProtection="1">
      <alignment horizontal="center" vertical="center"/>
    </xf>
    <xf numFmtId="0" fontId="13" fillId="31" borderId="28" xfId="3" applyNumberFormat="1" applyFont="1" applyFill="1" applyBorder="1" applyAlignment="1" applyProtection="1">
      <alignment horizontal="center" vertical="center"/>
    </xf>
    <xf numFmtId="0" fontId="13" fillId="2" borderId="4" xfId="3" applyNumberFormat="1" applyFont="1" applyFill="1" applyBorder="1" applyAlignment="1" applyProtection="1">
      <alignment horizontal="center" vertical="center"/>
    </xf>
    <xf numFmtId="0" fontId="13" fillId="2" borderId="22" xfId="3" applyNumberFormat="1" applyFont="1" applyFill="1" applyBorder="1" applyAlignment="1" applyProtection="1">
      <alignment horizontal="center" vertical="center"/>
    </xf>
    <xf numFmtId="0" fontId="13" fillId="2" borderId="34" xfId="3" applyNumberFormat="1" applyFont="1" applyFill="1" applyBorder="1" applyAlignment="1" applyProtection="1">
      <alignment horizontal="center" vertical="center"/>
    </xf>
    <xf numFmtId="0" fontId="13" fillId="2" borderId="28" xfId="3" applyNumberFormat="1" applyFont="1" applyFill="1" applyBorder="1" applyAlignment="1" applyProtection="1">
      <alignment horizontal="center" vertical="center"/>
    </xf>
    <xf numFmtId="0" fontId="13" fillId="2" borderId="43" xfId="3" applyNumberFormat="1" applyFont="1" applyFill="1" applyBorder="1" applyAlignment="1" applyProtection="1">
      <alignment horizontal="center" vertical="center"/>
    </xf>
    <xf numFmtId="0" fontId="13" fillId="2" borderId="44" xfId="3" applyNumberFormat="1" applyFont="1" applyFill="1" applyBorder="1" applyAlignment="1" applyProtection="1">
      <alignment horizontal="center" vertical="center"/>
    </xf>
    <xf numFmtId="0" fontId="13" fillId="20" borderId="11" xfId="3" applyNumberFormat="1" applyFont="1" applyFill="1" applyBorder="1" applyAlignment="1" applyProtection="1">
      <alignment horizontal="center" vertical="center"/>
    </xf>
    <xf numFmtId="0" fontId="13" fillId="20" borderId="19" xfId="3" applyNumberFormat="1" applyFont="1" applyFill="1" applyBorder="1" applyAlignment="1" applyProtection="1">
      <alignment horizontal="center" vertical="center"/>
    </xf>
    <xf numFmtId="0" fontId="13" fillId="20" borderId="14" xfId="3" applyNumberFormat="1" applyFont="1" applyFill="1" applyBorder="1" applyAlignment="1" applyProtection="1">
      <alignment horizontal="center" vertical="center"/>
    </xf>
    <xf numFmtId="0" fontId="13" fillId="20" borderId="36" xfId="3" applyNumberFormat="1" applyFont="1" applyFill="1" applyBorder="1" applyAlignment="1" applyProtection="1">
      <alignment horizontal="center" vertical="center"/>
    </xf>
    <xf numFmtId="0" fontId="13" fillId="20" borderId="43" xfId="3" applyNumberFormat="1" applyFont="1" applyFill="1" applyBorder="1" applyAlignment="1" applyProtection="1">
      <alignment horizontal="center" vertical="center"/>
    </xf>
    <xf numFmtId="0" fontId="13" fillId="20" borderId="44" xfId="3" applyNumberFormat="1" applyFont="1" applyFill="1" applyBorder="1" applyAlignment="1" applyProtection="1">
      <alignment horizontal="center" vertical="center"/>
    </xf>
    <xf numFmtId="0" fontId="13" fillId="31" borderId="4" xfId="3" applyNumberFormat="1" applyFont="1" applyFill="1" applyBorder="1" applyAlignment="1" applyProtection="1">
      <alignment horizontal="center" vertical="center"/>
    </xf>
    <xf numFmtId="0" fontId="13" fillId="31" borderId="22" xfId="3" applyNumberFormat="1" applyFont="1" applyFill="1" applyBorder="1" applyAlignment="1" applyProtection="1">
      <alignment horizontal="center" vertical="center"/>
    </xf>
    <xf numFmtId="0" fontId="13" fillId="31" borderId="43" xfId="3" applyNumberFormat="1" applyFont="1" applyFill="1" applyBorder="1" applyAlignment="1" applyProtection="1">
      <alignment horizontal="center" vertical="center"/>
    </xf>
    <xf numFmtId="0" fontId="13" fillId="31" borderId="44" xfId="3" applyNumberFormat="1" applyFont="1" applyFill="1" applyBorder="1" applyAlignment="1" applyProtection="1">
      <alignment horizontal="center" vertical="center"/>
    </xf>
    <xf numFmtId="0" fontId="41" fillId="15" borderId="4" xfId="3" applyNumberFormat="1" applyFont="1" applyFill="1" applyBorder="1" applyAlignment="1" applyProtection="1">
      <alignment horizontal="center" vertical="center"/>
    </xf>
    <xf numFmtId="0" fontId="41" fillId="15" borderId="22" xfId="3" applyNumberFormat="1" applyFont="1" applyFill="1" applyBorder="1" applyAlignment="1" applyProtection="1">
      <alignment horizontal="center" vertical="center"/>
    </xf>
    <xf numFmtId="0" fontId="41" fillId="15" borderId="34" xfId="3" applyNumberFormat="1" applyFont="1" applyFill="1" applyBorder="1" applyAlignment="1" applyProtection="1">
      <alignment horizontal="center" vertical="center"/>
    </xf>
    <xf numFmtId="0" fontId="41" fillId="15" borderId="28" xfId="3" applyNumberFormat="1" applyFont="1" applyFill="1" applyBorder="1" applyAlignment="1" applyProtection="1">
      <alignment horizontal="center" vertical="center"/>
    </xf>
    <xf numFmtId="0" fontId="26" fillId="11" borderId="8" xfId="1" applyFont="1" applyFill="1" applyBorder="1" applyAlignment="1" applyProtection="1">
      <alignment horizontal="center" vertical="center" textRotation="90"/>
    </xf>
    <xf numFmtId="0" fontId="26" fillId="10" borderId="12" xfId="1" applyFont="1" applyFill="1" applyBorder="1" applyAlignment="1" applyProtection="1">
      <alignment horizontal="center" vertical="center" textRotation="90"/>
    </xf>
    <xf numFmtId="2" fontId="3" fillId="12" borderId="5" xfId="1" applyNumberFormat="1" applyFont="1" applyFill="1" applyBorder="1" applyAlignment="1" applyProtection="1">
      <alignment horizontal="center" vertical="center"/>
    </xf>
    <xf numFmtId="2" fontId="3" fillId="12" borderId="6" xfId="1" applyNumberFormat="1" applyFont="1" applyFill="1" applyBorder="1" applyAlignment="1" applyProtection="1">
      <alignment horizontal="center" vertical="center"/>
    </xf>
    <xf numFmtId="0" fontId="26" fillId="12" borderId="69" xfId="1" applyFont="1" applyFill="1" applyBorder="1" applyAlignment="1" applyProtection="1">
      <alignment horizontal="center" vertical="center" textRotation="90"/>
    </xf>
    <xf numFmtId="0" fontId="26" fillId="12" borderId="40" xfId="1" applyFont="1" applyFill="1" applyBorder="1" applyAlignment="1" applyProtection="1">
      <alignment horizontal="center" vertical="center" textRotation="90"/>
    </xf>
    <xf numFmtId="0" fontId="26" fillId="12" borderId="8" xfId="1" applyFont="1" applyFill="1" applyBorder="1" applyAlignment="1" applyProtection="1">
      <alignment horizontal="center" vertical="center" textRotation="90"/>
    </xf>
    <xf numFmtId="0" fontId="26" fillId="12" borderId="12" xfId="1" applyFont="1" applyFill="1" applyBorder="1" applyAlignment="1" applyProtection="1">
      <alignment horizontal="center" vertical="center" textRotation="90"/>
    </xf>
    <xf numFmtId="0" fontId="26" fillId="12" borderId="27" xfId="1" applyFont="1" applyFill="1" applyBorder="1" applyAlignment="1" applyProtection="1">
      <alignment horizontal="center" vertical="center" textRotation="90"/>
    </xf>
    <xf numFmtId="0" fontId="26" fillId="12" borderId="20" xfId="1" applyFont="1" applyFill="1" applyBorder="1" applyAlignment="1" applyProtection="1">
      <alignment horizontal="center" vertical="center" textRotation="90"/>
    </xf>
    <xf numFmtId="0" fontId="13" fillId="32" borderId="34" xfId="3" applyNumberFormat="1" applyFont="1" applyFill="1" applyBorder="1" applyAlignment="1" applyProtection="1">
      <alignment horizontal="center" vertical="center"/>
    </xf>
    <xf numFmtId="0" fontId="13" fillId="32" borderId="28" xfId="3" applyNumberFormat="1" applyFont="1" applyFill="1" applyBorder="1" applyAlignment="1" applyProtection="1">
      <alignment horizontal="center" vertical="center"/>
    </xf>
    <xf numFmtId="0" fontId="13" fillId="32" borderId="43" xfId="3" applyNumberFormat="1" applyFont="1" applyFill="1" applyBorder="1" applyAlignment="1" applyProtection="1">
      <alignment horizontal="center" vertical="center"/>
    </xf>
    <xf numFmtId="0" fontId="13" fillId="32" borderId="44" xfId="3" applyNumberFormat="1" applyFont="1" applyFill="1" applyBorder="1" applyAlignment="1" applyProtection="1">
      <alignment horizontal="center" vertical="center"/>
    </xf>
    <xf numFmtId="0" fontId="13" fillId="32" borderId="4" xfId="3" applyNumberFormat="1" applyFont="1" applyFill="1" applyBorder="1" applyAlignment="1" applyProtection="1">
      <alignment horizontal="center" vertical="center"/>
    </xf>
    <xf numFmtId="0" fontId="13" fillId="32" borderId="22" xfId="3" applyNumberFormat="1" applyFont="1" applyFill="1" applyBorder="1" applyAlignment="1" applyProtection="1">
      <alignment horizontal="center" vertical="center"/>
    </xf>
    <xf numFmtId="0" fontId="41" fillId="15" borderId="43" xfId="3" applyNumberFormat="1" applyFont="1" applyFill="1" applyBorder="1" applyAlignment="1" applyProtection="1">
      <alignment horizontal="center" vertical="center"/>
    </xf>
    <xf numFmtId="0" fontId="41" fillId="15" borderId="44" xfId="3" applyNumberFormat="1" applyFont="1" applyFill="1" applyBorder="1" applyAlignment="1" applyProtection="1">
      <alignment horizontal="center" vertical="center"/>
    </xf>
    <xf numFmtId="0" fontId="81" fillId="15" borderId="7" xfId="1" applyFont="1" applyFill="1" applyBorder="1" applyAlignment="1" applyProtection="1">
      <alignment horizontal="center" vertical="center"/>
    </xf>
    <xf numFmtId="0" fontId="8" fillId="0" borderId="45" xfId="1" applyFont="1" applyBorder="1" applyAlignment="1" applyProtection="1">
      <alignment horizontal="right" vertical="center"/>
    </xf>
    <xf numFmtId="2" fontId="88" fillId="0" borderId="52" xfId="1" applyNumberFormat="1" applyFont="1" applyBorder="1" applyAlignment="1" applyProtection="1">
      <alignment horizontal="center" vertical="center"/>
    </xf>
    <xf numFmtId="2" fontId="88" fillId="0" borderId="57" xfId="1" applyNumberFormat="1" applyFont="1" applyBorder="1" applyAlignment="1" applyProtection="1">
      <alignment horizontal="center" vertical="center"/>
    </xf>
    <xf numFmtId="2" fontId="88" fillId="0" borderId="58" xfId="1" applyNumberFormat="1" applyFont="1" applyBorder="1" applyAlignment="1" applyProtection="1">
      <alignment horizontal="center" vertical="center"/>
    </xf>
    <xf numFmtId="0" fontId="8" fillId="0" borderId="46" xfId="1" applyFont="1" applyBorder="1" applyAlignment="1" applyProtection="1">
      <alignment horizontal="right" vertical="center"/>
    </xf>
    <xf numFmtId="2" fontId="88" fillId="0" borderId="59" xfId="1" applyNumberFormat="1" applyFont="1" applyBorder="1" applyAlignment="1" applyProtection="1">
      <alignment horizontal="center" vertical="center"/>
    </xf>
    <xf numFmtId="2" fontId="88" fillId="0" borderId="60" xfId="1" applyNumberFormat="1" applyFont="1" applyBorder="1" applyAlignment="1" applyProtection="1">
      <alignment horizontal="center" vertical="center"/>
    </xf>
    <xf numFmtId="2" fontId="88" fillId="0" borderId="61" xfId="1" applyNumberFormat="1" applyFont="1" applyBorder="1" applyAlignment="1" applyProtection="1">
      <alignment horizontal="center" vertical="center"/>
    </xf>
    <xf numFmtId="0" fontId="50" fillId="26" borderId="39" xfId="1" applyFont="1" applyFill="1" applyBorder="1" applyAlignment="1">
      <alignment vertical="center" wrapText="1"/>
    </xf>
    <xf numFmtId="0" fontId="50" fillId="24" borderId="39" xfId="1" applyFont="1" applyFill="1" applyBorder="1" applyAlignment="1">
      <alignment vertical="center" wrapText="1"/>
    </xf>
    <xf numFmtId="0" fontId="50" fillId="30" borderId="39" xfId="1" applyFont="1" applyFill="1" applyBorder="1" applyAlignment="1">
      <alignment vertical="center" wrapText="1"/>
    </xf>
    <xf numFmtId="0" fontId="89" fillId="15" borderId="39" xfId="1" applyFont="1" applyFill="1" applyBorder="1" applyAlignment="1">
      <alignment vertical="center" wrapText="1"/>
    </xf>
    <xf numFmtId="0" fontId="50" fillId="20" borderId="39" xfId="1" applyFont="1" applyFill="1" applyBorder="1" applyAlignment="1">
      <alignment vertical="center" wrapText="1"/>
    </xf>
    <xf numFmtId="0" fontId="50" fillId="24" borderId="62" xfId="1" applyFont="1" applyFill="1" applyBorder="1" applyAlignment="1">
      <alignment vertical="center" wrapText="1"/>
    </xf>
    <xf numFmtId="0" fontId="50" fillId="20" borderId="40" xfId="1" applyFont="1" applyFill="1" applyBorder="1" applyAlignment="1">
      <alignment vertical="center" wrapText="1"/>
    </xf>
    <xf numFmtId="0" fontId="113" fillId="0" borderId="0" xfId="0" applyFont="1" applyAlignment="1" applyProtection="1">
      <alignment horizontal="left" vertical="top" wrapText="1"/>
      <protection locked="0"/>
    </xf>
    <xf numFmtId="0" fontId="26" fillId="0" borderId="5" xfId="1" applyFont="1" applyBorder="1" applyAlignment="1" applyProtection="1">
      <alignment horizontal="center"/>
    </xf>
    <xf numFmtId="0" fontId="26" fillId="0" borderId="0" xfId="1" applyFont="1" applyAlignment="1" applyProtection="1">
      <alignment horizontal="center"/>
    </xf>
    <xf numFmtId="0" fontId="34" fillId="4" borderId="4" xfId="1" applyFont="1" applyFill="1" applyBorder="1" applyAlignment="1" applyProtection="1">
      <alignment horizontal="center" vertical="center" wrapText="1"/>
    </xf>
    <xf numFmtId="0" fontId="34" fillId="4" borderId="6" xfId="1" applyFont="1" applyFill="1" applyBorder="1" applyAlignment="1" applyProtection="1">
      <alignment horizontal="center" vertical="center" wrapText="1"/>
    </xf>
    <xf numFmtId="0" fontId="34" fillId="4" borderId="7" xfId="1" applyFont="1" applyFill="1" applyBorder="1" applyAlignment="1" applyProtection="1">
      <alignment horizontal="center" vertical="center" wrapText="1"/>
    </xf>
    <xf numFmtId="0" fontId="34" fillId="4" borderId="21" xfId="1" applyFont="1" applyFill="1" applyBorder="1" applyAlignment="1" applyProtection="1">
      <alignment horizontal="center" vertical="center" wrapText="1"/>
    </xf>
    <xf numFmtId="0" fontId="34" fillId="4" borderId="22" xfId="1" applyFont="1" applyFill="1" applyBorder="1" applyAlignment="1" applyProtection="1">
      <alignment horizontal="center" vertical="center" wrapText="1"/>
    </xf>
    <xf numFmtId="0" fontId="34" fillId="4" borderId="24" xfId="1" applyFont="1" applyFill="1" applyBorder="1" applyAlignment="1" applyProtection="1">
      <alignment horizontal="center" vertical="center" wrapText="1"/>
    </xf>
    <xf numFmtId="0" fontId="65" fillId="0" borderId="0" xfId="1" applyFont="1" applyFill="1" applyBorder="1" applyAlignment="1" applyProtection="1">
      <alignment horizontal="left" wrapText="1"/>
    </xf>
    <xf numFmtId="0" fontId="65" fillId="11" borderId="0" xfId="1" applyFont="1" applyFill="1" applyBorder="1" applyAlignment="1" applyProtection="1">
      <alignment horizontal="left" wrapText="1"/>
    </xf>
    <xf numFmtId="0" fontId="34" fillId="4" borderId="0" xfId="1" applyFont="1" applyFill="1" applyBorder="1" applyAlignment="1" applyProtection="1">
      <alignment horizontal="center" vertical="center" wrapText="1"/>
    </xf>
    <xf numFmtId="165" fontId="25" fillId="0" borderId="4" xfId="1" applyNumberFormat="1" applyFont="1" applyBorder="1" applyAlignment="1" applyProtection="1">
      <alignment horizontal="center" vertical="center"/>
    </xf>
    <xf numFmtId="165" fontId="25" fillId="0" borderId="5" xfId="1" applyNumberFormat="1" applyFont="1" applyBorder="1" applyAlignment="1" applyProtection="1">
      <alignment horizontal="center" vertical="center"/>
    </xf>
    <xf numFmtId="165" fontId="25" fillId="0" borderId="22" xfId="1" applyNumberFormat="1" applyFont="1" applyBorder="1" applyAlignment="1" applyProtection="1">
      <alignment horizontal="center" vertical="center"/>
    </xf>
    <xf numFmtId="165" fontId="25" fillId="0" borderId="23" xfId="1" applyNumberFormat="1" applyFont="1" applyBorder="1" applyAlignment="1" applyProtection="1">
      <alignment horizontal="center" vertical="center"/>
    </xf>
    <xf numFmtId="165" fontId="50" fillId="0" borderId="0" xfId="1" applyNumberFormat="1" applyFont="1" applyAlignment="1" applyProtection="1">
      <alignment horizontal="right" vertical="center"/>
    </xf>
    <xf numFmtId="165" fontId="50" fillId="24" borderId="0" xfId="1" applyNumberFormat="1" applyFont="1" applyFill="1" applyBorder="1" applyAlignment="1" applyProtection="1">
      <alignment horizontal="center"/>
    </xf>
    <xf numFmtId="165" fontId="35" fillId="2" borderId="27" xfId="1" applyNumberFormat="1" applyFont="1" applyFill="1" applyBorder="1" applyAlignment="1" applyProtection="1">
      <alignment horizontal="center" vertical="center"/>
    </xf>
    <xf numFmtId="165" fontId="35" fillId="2" borderId="35" xfId="1" applyNumberFormat="1" applyFont="1" applyFill="1" applyBorder="1" applyAlignment="1" applyProtection="1">
      <alignment horizontal="center" vertical="center"/>
    </xf>
    <xf numFmtId="165" fontId="35" fillId="2" borderId="20" xfId="1" applyNumberFormat="1" applyFont="1" applyFill="1" applyBorder="1" applyAlignment="1" applyProtection="1">
      <alignment horizontal="center" vertical="center"/>
    </xf>
    <xf numFmtId="0" fontId="1" fillId="0" borderId="0" xfId="1" applyFill="1" applyBorder="1" applyAlignment="1" applyProtection="1">
      <alignment horizontal="center"/>
    </xf>
    <xf numFmtId="0" fontId="38" fillId="0" borderId="0" xfId="1" applyFont="1" applyBorder="1" applyAlignment="1" applyProtection="1">
      <alignment horizontal="left" vertical="center"/>
    </xf>
    <xf numFmtId="0" fontId="38" fillId="0" borderId="21" xfId="1" applyFont="1" applyBorder="1" applyAlignment="1" applyProtection="1">
      <alignment horizontal="left" vertical="center"/>
    </xf>
    <xf numFmtId="0" fontId="38" fillId="0" borderId="23" xfId="1" applyFont="1" applyBorder="1" applyAlignment="1" applyProtection="1">
      <alignment horizontal="left" vertical="center"/>
    </xf>
    <xf numFmtId="0" fontId="38" fillId="0" borderId="24" xfId="1" applyFont="1" applyBorder="1" applyAlignment="1" applyProtection="1">
      <alignment horizontal="left" vertical="center"/>
    </xf>
    <xf numFmtId="0" fontId="1" fillId="0" borderId="0" xfId="1" applyFill="1" applyBorder="1" applyAlignment="1" applyProtection="1">
      <alignment horizontal="center" vertical="center" textRotation="90"/>
    </xf>
    <xf numFmtId="0" fontId="63" fillId="20" borderId="39" xfId="1" applyFont="1" applyFill="1" applyBorder="1" applyAlignment="1" applyProtection="1">
      <alignment vertical="center" wrapText="1"/>
    </xf>
    <xf numFmtId="0" fontId="63" fillId="20" borderId="40" xfId="1" applyFont="1" applyFill="1" applyBorder="1" applyAlignment="1" applyProtection="1">
      <alignment vertical="center" wrapText="1"/>
    </xf>
    <xf numFmtId="0" fontId="63" fillId="24" borderId="39" xfId="1" applyFont="1" applyFill="1" applyBorder="1" applyAlignment="1" applyProtection="1">
      <alignment vertical="center" wrapText="1"/>
    </xf>
    <xf numFmtId="0" fontId="63" fillId="30" borderId="39" xfId="1" applyFont="1" applyFill="1" applyBorder="1" applyAlignment="1" applyProtection="1">
      <alignment vertical="center" wrapText="1"/>
    </xf>
    <xf numFmtId="0" fontId="64" fillId="15" borderId="39" xfId="1" applyFont="1" applyFill="1" applyBorder="1" applyAlignment="1" applyProtection="1">
      <alignment vertical="center" wrapText="1"/>
    </xf>
    <xf numFmtId="0" fontId="63" fillId="26" borderId="39" xfId="1" applyFont="1" applyFill="1" applyBorder="1" applyAlignment="1" applyProtection="1">
      <alignment vertical="center" wrapText="1"/>
    </xf>
    <xf numFmtId="0" fontId="22" fillId="17" borderId="4" xfId="0" applyFont="1" applyFill="1" applyBorder="1" applyAlignment="1" applyProtection="1">
      <alignment horizontal="right" vertical="center"/>
      <protection locked="0"/>
    </xf>
    <xf numFmtId="0" fontId="22" fillId="17" borderId="7" xfId="0" applyFont="1" applyFill="1" applyBorder="1" applyAlignment="1" applyProtection="1">
      <alignment horizontal="right" vertical="center"/>
      <protection locked="0"/>
    </xf>
    <xf numFmtId="0" fontId="47" fillId="0" borderId="6" xfId="1" applyFont="1" applyBorder="1" applyAlignment="1" applyProtection="1">
      <alignment horizontal="center" vertical="center"/>
    </xf>
    <xf numFmtId="0" fontId="47" fillId="0" borderId="24" xfId="1" applyFont="1" applyBorder="1" applyAlignment="1" applyProtection="1">
      <alignment horizontal="center" vertical="center"/>
    </xf>
    <xf numFmtId="0" fontId="31" fillId="2" borderId="27" xfId="1" applyFont="1" applyFill="1" applyBorder="1" applyAlignment="1" applyProtection="1">
      <alignment horizontal="center" vertical="center" textRotation="90" wrapText="1"/>
    </xf>
    <xf numFmtId="0" fontId="31" fillId="2" borderId="20" xfId="1" applyFont="1" applyFill="1" applyBorder="1" applyAlignment="1" applyProtection="1">
      <alignment horizontal="center" vertical="center" textRotation="90"/>
    </xf>
    <xf numFmtId="0" fontId="6" fillId="2" borderId="4" xfId="1" applyFont="1" applyFill="1" applyBorder="1" applyAlignment="1" applyProtection="1">
      <alignment horizontal="center" vertical="center" wrapText="1"/>
    </xf>
    <xf numFmtId="0" fontId="6" fillId="2" borderId="5" xfId="1" applyFont="1" applyFill="1" applyBorder="1" applyAlignment="1" applyProtection="1">
      <alignment horizontal="center" vertical="center"/>
    </xf>
    <xf numFmtId="0" fontId="6" fillId="2" borderId="6" xfId="1" applyFont="1" applyFill="1" applyBorder="1" applyAlignment="1" applyProtection="1">
      <alignment horizontal="center" vertical="center"/>
    </xf>
    <xf numFmtId="0" fontId="6" fillId="2" borderId="22" xfId="1" applyFont="1" applyFill="1" applyBorder="1" applyAlignment="1" applyProtection="1">
      <alignment horizontal="center" vertical="center"/>
    </xf>
    <xf numFmtId="0" fontId="6" fillId="2" borderId="23" xfId="1" applyFont="1" applyFill="1" applyBorder="1" applyAlignment="1" applyProtection="1">
      <alignment horizontal="center" vertical="center"/>
    </xf>
    <xf numFmtId="0" fontId="6" fillId="2" borderId="24" xfId="1" applyFont="1" applyFill="1" applyBorder="1" applyAlignment="1" applyProtection="1">
      <alignment horizontal="center" vertical="center"/>
    </xf>
    <xf numFmtId="0" fontId="31" fillId="2" borderId="27" xfId="1" applyFont="1" applyFill="1" applyBorder="1" applyAlignment="1" applyProtection="1">
      <alignment horizontal="center" vertical="center" textRotation="90"/>
    </xf>
    <xf numFmtId="0" fontId="13" fillId="7" borderId="2" xfId="0" applyFont="1" applyFill="1" applyBorder="1" applyAlignment="1" applyProtection="1">
      <alignment horizontal="left" vertical="center"/>
    </xf>
    <xf numFmtId="0" fontId="20" fillId="2" borderId="4" xfId="1" applyFont="1" applyFill="1" applyBorder="1" applyAlignment="1" applyProtection="1">
      <alignment horizontal="center" vertical="center"/>
    </xf>
    <xf numFmtId="0" fontId="20" fillId="2" borderId="5" xfId="1" applyFont="1" applyFill="1" applyBorder="1" applyAlignment="1" applyProtection="1">
      <alignment horizontal="center" vertical="center"/>
    </xf>
    <xf numFmtId="0" fontId="20" fillId="2" borderId="6" xfId="1" applyFont="1" applyFill="1" applyBorder="1" applyAlignment="1" applyProtection="1">
      <alignment horizontal="center" vertical="center"/>
    </xf>
    <xf numFmtId="2" fontId="0" fillId="33" borderId="6" xfId="0" applyNumberFormat="1" applyFill="1" applyBorder="1" applyAlignment="1">
      <alignment horizontal="center" vertical="center" textRotation="90"/>
    </xf>
    <xf numFmtId="2" fontId="0" fillId="33" borderId="24" xfId="0" applyNumberFormat="1" applyFill="1" applyBorder="1" applyAlignment="1">
      <alignment horizontal="center" vertical="center" textRotation="90"/>
    </xf>
    <xf numFmtId="2" fontId="0" fillId="11" borderId="6" xfId="0" applyNumberFormat="1" applyFill="1" applyBorder="1" applyAlignment="1">
      <alignment horizontal="center" vertical="center" textRotation="90"/>
    </xf>
    <xf numFmtId="2" fontId="0" fillId="11" borderId="21" xfId="0" applyNumberFormat="1" applyFill="1" applyBorder="1" applyAlignment="1">
      <alignment horizontal="center" vertical="center" textRotation="90"/>
    </xf>
    <xf numFmtId="2" fontId="0" fillId="11" borderId="24" xfId="0" applyNumberFormat="1" applyFill="1" applyBorder="1" applyAlignment="1">
      <alignment horizontal="center" vertical="center" textRotation="90"/>
    </xf>
    <xf numFmtId="0" fontId="0" fillId="11" borderId="0" xfId="0" applyNumberFormat="1" applyFill="1" applyBorder="1" applyAlignment="1">
      <alignment horizontal="center" vertical="center" textRotation="90"/>
    </xf>
    <xf numFmtId="0" fontId="0" fillId="11" borderId="23" xfId="0" applyNumberFormat="1" applyFill="1" applyBorder="1" applyAlignment="1">
      <alignment horizontal="center" vertical="center" textRotation="90"/>
    </xf>
    <xf numFmtId="0" fontId="16" fillId="24" borderId="2" xfId="0" applyFont="1" applyFill="1" applyBorder="1" applyAlignment="1">
      <alignment horizontal="center" vertical="center"/>
    </xf>
    <xf numFmtId="0" fontId="16" fillId="24" borderId="5" xfId="0" applyFont="1" applyFill="1" applyBorder="1" applyAlignment="1" applyProtection="1">
      <alignment horizontal="center" vertical="center"/>
    </xf>
  </cellXfs>
  <cellStyles count="14">
    <cellStyle name="CI 3" xfId="6"/>
    <cellStyle name="Lien hypertexte" xfId="9" builtinId="8"/>
    <cellStyle name="Normal" xfId="0" builtinId="0"/>
    <cellStyle name="Normal 2" xfId="1"/>
    <cellStyle name="Normal 3" xfId="4"/>
    <cellStyle name="Normal 3 2" xfId="10"/>
    <cellStyle name="Normal 3 3" xfId="12"/>
    <cellStyle name="Normal 4" xfId="8"/>
    <cellStyle name="Normal 4 2" xfId="11"/>
    <cellStyle name="Normal 4 3" xfId="13"/>
    <cellStyle name="Normal_grille positionnement MET100" xfId="2"/>
    <cellStyle name="Pourcentage" xfId="5" builtinId="5"/>
    <cellStyle name="Pourcentage 2" xfId="3"/>
    <cellStyle name="Satisfaisant 2" xfId="7"/>
  </cellStyles>
  <dxfs count="438">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none">
          <bgColor auto="1"/>
        </patternFill>
      </fill>
    </dxf>
    <dxf>
      <font>
        <color rgb="FF006100"/>
      </font>
      <fill>
        <patternFill>
          <bgColor rgb="FFC6EFCE"/>
        </patternFill>
      </fill>
    </dxf>
    <dxf>
      <font>
        <color rgb="FF9C6500"/>
      </font>
      <fill>
        <patternFill>
          <bgColor rgb="FFFFEB9C"/>
        </patternFill>
      </fill>
    </dxf>
    <dxf>
      <fill>
        <patternFill patternType="none">
          <bgColor auto="1"/>
        </patternFill>
      </fill>
    </dxf>
    <dxf>
      <fill>
        <patternFill patternType="none">
          <bgColor auto="1"/>
        </patternFill>
      </fill>
    </dxf>
    <dxf>
      <font>
        <color rgb="FF00B050"/>
      </font>
      <fill>
        <patternFill patternType="none">
          <bgColor auto="1"/>
        </patternFill>
      </fill>
    </dxf>
    <dxf>
      <font>
        <color rgb="FFFF0000"/>
      </font>
      <fill>
        <patternFill patternType="none">
          <bgColor auto="1"/>
        </patternFill>
      </fill>
    </dxf>
    <dxf>
      <font>
        <color rgb="FF92D050"/>
      </font>
      <fill>
        <patternFill>
          <bgColor rgb="FF92D050"/>
        </patternFill>
      </fill>
    </dxf>
    <dxf>
      <font>
        <color rgb="FFFFFF00"/>
      </font>
      <fill>
        <patternFill>
          <bgColor rgb="FFFFFF00"/>
        </patternFill>
      </fill>
    </dxf>
    <dxf>
      <font>
        <color rgb="FF006100"/>
      </font>
      <fill>
        <patternFill>
          <bgColor rgb="FFC6EFCE"/>
        </patternFill>
      </fill>
    </dxf>
    <dxf>
      <font>
        <color rgb="FFFF0000"/>
      </font>
      <fill>
        <patternFill>
          <bgColor rgb="FFFF0000"/>
        </patternFill>
      </fill>
    </dxf>
    <dxf>
      <font>
        <color rgb="FF006100"/>
      </font>
      <fill>
        <patternFill>
          <bgColor rgb="FFC6EFCE"/>
        </patternFill>
      </fill>
    </dxf>
    <dxf>
      <fill>
        <patternFill>
          <bgColor rgb="FF00B050"/>
        </patternFill>
      </fill>
    </dxf>
    <dxf>
      <fill>
        <patternFill>
          <bgColor rgb="FFFFFF0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ndense val="0"/>
        <extend val="0"/>
        <color indexed="9"/>
      </font>
    </dxf>
  </dxfs>
  <tableStyles count="0" defaultTableStyle="TableStyleMedium2" defaultPivotStyle="PivotStyleLight16"/>
  <colors>
    <mruColors>
      <color rgb="FF2EF24F"/>
      <color rgb="FFFFFF99"/>
      <color rgb="FFFFFF66"/>
      <color rgb="FF4F81BD"/>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8BD21D10-EC42-11CE-9E0D-00AA006002F3}"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8BD21D30-EC42-11CE-9E0D-00AA006002F3}" ax:persistence="persistStreamInit" r:id="rId1"/>
</file>

<file path=xl/activeX/activeX6.xml><?xml version="1.0" encoding="utf-8"?>
<ax:ocx xmlns:ax="http://schemas.microsoft.com/office/2006/activeX" xmlns:r="http://schemas.openxmlformats.org/officeDocument/2006/relationships" ax:classid="{8BD21D30-EC42-11CE-9E0D-00AA006002F3}" ax:persistence="persistStreamInit" r:id="rId1"/>
</file>

<file path=xl/activeX/activeX7.xml><?xml version="1.0" encoding="utf-8"?>
<ax:ocx xmlns:ax="http://schemas.microsoft.com/office/2006/activeX" xmlns:r="http://schemas.openxmlformats.org/officeDocument/2006/relationships" ax:classid="{8BD21D30-EC42-11CE-9E0D-00AA006002F3}" ax:persistence="persistStreamInit" r:id="rId1"/>
</file>

<file path=xl/activeX/activeX8.xml><?xml version="1.0" encoding="utf-8"?>
<ax:ocx xmlns:ax="http://schemas.microsoft.com/office/2006/activeX" xmlns:r="http://schemas.openxmlformats.org/officeDocument/2006/relationships" ax:classid="{4C599241-6926-101B-9992-00000B65C6F9}" ax:persistence="persistStreamInit" r:id="rId1"/>
</file>

<file path=xl/charts/_rels/chart2.xml.rels><?xml version="1.0" encoding="UTF-8" standalone="yes"?>
<Relationships xmlns="http://schemas.openxmlformats.org/package/2006/relationships"><Relationship Id="rId1" Type="http://schemas.openxmlformats.org/officeDocument/2006/relationships/chartUserShapes" Target="../drawings/drawing1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27"/>
    </mc:Choice>
    <mc:Fallback>
      <c:style val="27"/>
    </mc:Fallback>
  </mc:AlternateContent>
  <c:chart>
    <c:title>
      <c:tx>
        <c:rich>
          <a:bodyPr/>
          <a:lstStyle/>
          <a:p>
            <a:pPr>
              <a:defRPr/>
            </a:pPr>
            <a:r>
              <a:rPr lang="en-US"/>
              <a:t>Synthése par compétences</a:t>
            </a:r>
            <a:r>
              <a:rPr lang="en-US" baseline="0"/>
              <a:t> pour les périodes prises en compte</a:t>
            </a:r>
            <a:endParaRPr lang="en-US"/>
          </a:p>
        </c:rich>
      </c:tx>
      <c:layout>
        <c:manualLayout>
          <c:xMode val="edge"/>
          <c:yMode val="edge"/>
          <c:x val="0.21028613472678812"/>
          <c:y val="0.94947158968156675"/>
        </c:manualLayout>
      </c:layout>
      <c:overlay val="0"/>
    </c:title>
    <c:autoTitleDeleted val="0"/>
    <c:plotArea>
      <c:layout>
        <c:manualLayout>
          <c:layoutTarget val="inner"/>
          <c:xMode val="edge"/>
          <c:yMode val="edge"/>
          <c:x val="0.13929232141011447"/>
          <c:y val="5.5332151825723645E-2"/>
          <c:w val="0.7275895816216903"/>
          <c:h val="0.91056753278958036"/>
        </c:manualLayout>
      </c:layout>
      <c:radarChart>
        <c:radarStyle val="filled"/>
        <c:varyColors val="0"/>
        <c:ser>
          <c:idx val="0"/>
          <c:order val="0"/>
          <c:tx>
            <c:strRef>
              <c:f>Bilanindividuel!$O$27:$O$30</c:f>
              <c:strCache>
                <c:ptCount val="1"/>
                <c:pt idx="0">
                  <c:v>C1 C2 C3 C4</c:v>
                </c:pt>
              </c:strCache>
            </c:strRef>
          </c:tx>
          <c:cat>
            <c:strRef>
              <c:f>Bilanindividuel!$N$27:$N$31</c:f>
              <c:strCache>
                <c:ptCount val="5"/>
                <c:pt idx="0">
                  <c:v>C1</c:v>
                </c:pt>
                <c:pt idx="1">
                  <c:v>C2</c:v>
                </c:pt>
                <c:pt idx="2">
                  <c:v>C3</c:v>
                </c:pt>
                <c:pt idx="3">
                  <c:v>C4</c:v>
                </c:pt>
                <c:pt idx="4">
                  <c:v>C5</c:v>
                </c:pt>
              </c:strCache>
            </c:strRef>
          </c:cat>
          <c:val>
            <c:numRef>
              <c:f>Bilanindividuel!$O$27:$O$31</c:f>
              <c:numCache>
                <c:formatCode>0\.0</c:formatCode>
                <c:ptCount val="5"/>
                <c:pt idx="0">
                  <c:v>0</c:v>
                </c:pt>
                <c:pt idx="1">
                  <c:v>0</c:v>
                </c:pt>
                <c:pt idx="2">
                  <c:v>0</c:v>
                </c:pt>
                <c:pt idx="3">
                  <c:v>0</c:v>
                </c:pt>
                <c:pt idx="4">
                  <c:v>0</c:v>
                </c:pt>
              </c:numCache>
            </c:numRef>
          </c:val>
        </c:ser>
        <c:dLbls>
          <c:showLegendKey val="0"/>
          <c:showVal val="0"/>
          <c:showCatName val="0"/>
          <c:showSerName val="0"/>
          <c:showPercent val="0"/>
          <c:showBubbleSize val="0"/>
        </c:dLbls>
        <c:axId val="101030400"/>
        <c:axId val="95656128"/>
      </c:radarChart>
      <c:catAx>
        <c:axId val="101030400"/>
        <c:scaling>
          <c:orientation val="minMax"/>
        </c:scaling>
        <c:delete val="0"/>
        <c:axPos val="b"/>
        <c:majorGridlines/>
        <c:numFmt formatCode="General" sourceLinked="1"/>
        <c:majorTickMark val="out"/>
        <c:minorTickMark val="none"/>
        <c:tickLblPos val="nextTo"/>
        <c:txPr>
          <a:bodyPr/>
          <a:lstStyle/>
          <a:p>
            <a:pPr>
              <a:defRPr sz="1600">
                <a:latin typeface="Comic Sans MS" panose="030F0702030302020204" pitchFamily="66" charset="0"/>
              </a:defRPr>
            </a:pPr>
            <a:endParaRPr lang="fr-FR"/>
          </a:p>
        </c:txPr>
        <c:crossAx val="95656128"/>
        <c:crosses val="autoZero"/>
        <c:auto val="1"/>
        <c:lblAlgn val="ctr"/>
        <c:lblOffset val="100"/>
        <c:noMultiLvlLbl val="0"/>
      </c:catAx>
      <c:valAx>
        <c:axId val="95656128"/>
        <c:scaling>
          <c:orientation val="minMax"/>
          <c:max val="20"/>
          <c:min val="0"/>
        </c:scaling>
        <c:delete val="0"/>
        <c:axPos val="l"/>
        <c:majorGridlines/>
        <c:numFmt formatCode="#,##0" sourceLinked="0"/>
        <c:majorTickMark val="cross"/>
        <c:minorTickMark val="none"/>
        <c:tickLblPos val="nextTo"/>
        <c:crossAx val="101030400"/>
        <c:crosses val="autoZero"/>
        <c:crossBetween val="between"/>
      </c:valAx>
    </c:plotArea>
    <c:plotVisOnly val="1"/>
    <c:dispBlanksAs val="gap"/>
    <c:showDLblsOverMax val="0"/>
  </c:chart>
  <c:spPr>
    <a:noFill/>
    <a:ln>
      <a:noFill/>
    </a:ln>
  </c:spPr>
  <c:printSettings>
    <c:headerFooter/>
    <c:pageMargins b="0.75000000000000022" l="0.70000000000000018" r="0.70000000000000018" t="0.75000000000000022" header="0.3000000000000001" footer="0.3000000000000001"/>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fr-FR"/>
              <a:t>Evolution temporelle des compétences de BOVA Charly</a:t>
            </a:r>
          </a:p>
        </c:rich>
      </c:tx>
      <c:overlay val="1"/>
    </c:title>
    <c:autoTitleDeleted val="0"/>
    <c:plotArea>
      <c:layout>
        <c:manualLayout>
          <c:layoutTarget val="inner"/>
          <c:xMode val="edge"/>
          <c:yMode val="edge"/>
          <c:x val="6.2147990610325832E-2"/>
          <c:y val="2.8252455897252178E-2"/>
          <c:w val="0.92966370712088264"/>
          <c:h val="0.8326195683872849"/>
        </c:manualLayout>
      </c:layout>
      <c:scatterChart>
        <c:scatterStyle val="lineMarker"/>
        <c:varyColors val="0"/>
        <c:ser>
          <c:idx val="1"/>
          <c:order val="0"/>
          <c:tx>
            <c:strRef>
              <c:f>[2]Filtre!$C$1</c:f>
              <c:strCache>
                <c:ptCount val="1"/>
                <c:pt idx="0">
                  <c:v>C1</c:v>
                </c:pt>
              </c:strCache>
            </c:strRef>
          </c:tx>
          <c:marker>
            <c:symbol val="none"/>
          </c:marker>
          <c:xVal>
            <c:numRef>
              <c:f>[2]Filtre!$A$2:$A$254</c:f>
              <c:numCache>
                <c:formatCode>General</c:formatCode>
                <c:ptCount val="253"/>
                <c:pt idx="0">
                  <c:v>41905.713308796294</c:v>
                </c:pt>
                <c:pt idx="1">
                  <c:v>41919.606446990743</c:v>
                </c:pt>
                <c:pt idx="2">
                  <c:v>41926.681680092595</c:v>
                </c:pt>
                <c:pt idx="3">
                  <c:v>41926.684192361114</c:v>
                </c:pt>
                <c:pt idx="4">
                  <c:v>41927.515927083332</c:v>
                </c:pt>
                <c:pt idx="5">
                  <c:v>41947.76321041667</c:v>
                </c:pt>
                <c:pt idx="6">
                  <c:v>41982.723974537039</c:v>
                </c:pt>
                <c:pt idx="7">
                  <c:v>42012.472417129633</c:v>
                </c:pt>
                <c:pt idx="8">
                  <c:v>42012.497780555554</c:v>
                </c:pt>
                <c:pt idx="9">
                  <c:v>42012.498048958332</c:v>
                </c:pt>
                <c:pt idx="10">
                  <c:v>42018.485884374997</c:v>
                </c:pt>
              </c:numCache>
            </c:numRef>
          </c:xVal>
          <c:yVal>
            <c:numRef>
              <c:f>[2]Filtre!$C$2:$C$254</c:f>
              <c:numCache>
                <c:formatCode>General</c:formatCode>
                <c:ptCount val="253"/>
                <c:pt idx="0">
                  <c:v>7.5</c:v>
                </c:pt>
                <c:pt idx="1">
                  <c:v>10</c:v>
                </c:pt>
                <c:pt idx="2">
                  <c:v>10</c:v>
                </c:pt>
                <c:pt idx="3">
                  <c:v>10</c:v>
                </c:pt>
                <c:pt idx="4">
                  <c:v>10</c:v>
                </c:pt>
                <c:pt idx="5">
                  <c:v>10</c:v>
                </c:pt>
                <c:pt idx="6">
                  <c:v>12</c:v>
                </c:pt>
                <c:pt idx="7">
                  <c:v>12</c:v>
                </c:pt>
                <c:pt idx="8">
                  <c:v>13.4</c:v>
                </c:pt>
                <c:pt idx="9">
                  <c:v>12</c:v>
                </c:pt>
                <c:pt idx="10">
                  <c:v>12</c:v>
                </c:pt>
              </c:numCache>
            </c:numRef>
          </c:yVal>
          <c:smooth val="0"/>
        </c:ser>
        <c:ser>
          <c:idx val="4"/>
          <c:order val="1"/>
          <c:tx>
            <c:strRef>
              <c:f>[2]Filtre!$D$1</c:f>
              <c:strCache>
                <c:ptCount val="1"/>
                <c:pt idx="0">
                  <c:v>C2</c:v>
                </c:pt>
              </c:strCache>
            </c:strRef>
          </c:tx>
          <c:marker>
            <c:symbol val="none"/>
          </c:marker>
          <c:xVal>
            <c:numRef>
              <c:f>[2]Filtre!$A$2:$A$254</c:f>
              <c:numCache>
                <c:formatCode>General</c:formatCode>
                <c:ptCount val="253"/>
                <c:pt idx="0">
                  <c:v>41905.713308796294</c:v>
                </c:pt>
                <c:pt idx="1">
                  <c:v>41919.606446990743</c:v>
                </c:pt>
                <c:pt idx="2">
                  <c:v>41926.681680092595</c:v>
                </c:pt>
                <c:pt idx="3">
                  <c:v>41926.684192361114</c:v>
                </c:pt>
                <c:pt idx="4">
                  <c:v>41927.515927083332</c:v>
                </c:pt>
                <c:pt idx="5">
                  <c:v>41947.76321041667</c:v>
                </c:pt>
                <c:pt idx="6">
                  <c:v>41982.723974537039</c:v>
                </c:pt>
                <c:pt idx="7">
                  <c:v>42012.472417129633</c:v>
                </c:pt>
                <c:pt idx="8">
                  <c:v>42012.497780555554</c:v>
                </c:pt>
                <c:pt idx="9">
                  <c:v>42012.498048958332</c:v>
                </c:pt>
                <c:pt idx="10">
                  <c:v>42018.485884374997</c:v>
                </c:pt>
              </c:numCache>
            </c:numRef>
          </c:xVal>
          <c:yVal>
            <c:numRef>
              <c:f>[2]Filtre!$D$2:$D$254</c:f>
              <c:numCache>
                <c:formatCode>General</c:formatCode>
                <c:ptCount val="253"/>
                <c:pt idx="0">
                  <c:v>7.5</c:v>
                </c:pt>
                <c:pt idx="1">
                  <c:v>9.1999999999999993</c:v>
                </c:pt>
                <c:pt idx="2">
                  <c:v>10.9</c:v>
                </c:pt>
                <c:pt idx="3">
                  <c:v>10.9</c:v>
                </c:pt>
                <c:pt idx="4">
                  <c:v>10</c:v>
                </c:pt>
                <c:pt idx="5">
                  <c:v>10</c:v>
                </c:pt>
                <c:pt idx="6">
                  <c:v>10</c:v>
                </c:pt>
                <c:pt idx="7">
                  <c:v>10</c:v>
                </c:pt>
                <c:pt idx="8">
                  <c:v>10</c:v>
                </c:pt>
                <c:pt idx="9">
                  <c:v>10</c:v>
                </c:pt>
                <c:pt idx="10">
                  <c:v>9.6999999999999993</c:v>
                </c:pt>
              </c:numCache>
            </c:numRef>
          </c:yVal>
          <c:smooth val="0"/>
        </c:ser>
        <c:ser>
          <c:idx val="5"/>
          <c:order val="2"/>
          <c:tx>
            <c:strRef>
              <c:f>[2]Filtre!$E$1</c:f>
              <c:strCache>
                <c:ptCount val="1"/>
                <c:pt idx="0">
                  <c:v>C3</c:v>
                </c:pt>
              </c:strCache>
            </c:strRef>
          </c:tx>
          <c:marker>
            <c:symbol val="none"/>
          </c:marker>
          <c:xVal>
            <c:numRef>
              <c:f>[2]Filtre!$A$2:$A$254</c:f>
              <c:numCache>
                <c:formatCode>General</c:formatCode>
                <c:ptCount val="253"/>
                <c:pt idx="0">
                  <c:v>41905.713308796294</c:v>
                </c:pt>
                <c:pt idx="1">
                  <c:v>41919.606446990743</c:v>
                </c:pt>
                <c:pt idx="2">
                  <c:v>41926.681680092595</c:v>
                </c:pt>
                <c:pt idx="3">
                  <c:v>41926.684192361114</c:v>
                </c:pt>
                <c:pt idx="4">
                  <c:v>41927.515927083332</c:v>
                </c:pt>
                <c:pt idx="5">
                  <c:v>41947.76321041667</c:v>
                </c:pt>
                <c:pt idx="6">
                  <c:v>41982.723974537039</c:v>
                </c:pt>
                <c:pt idx="7">
                  <c:v>42012.472417129633</c:v>
                </c:pt>
                <c:pt idx="8">
                  <c:v>42012.497780555554</c:v>
                </c:pt>
                <c:pt idx="9">
                  <c:v>42012.498048958332</c:v>
                </c:pt>
                <c:pt idx="10">
                  <c:v>42018.485884374997</c:v>
                </c:pt>
              </c:numCache>
            </c:numRef>
          </c:xVal>
          <c:yVal>
            <c:numRef>
              <c:f>[2]Filtre!$E$2:$E$254</c:f>
              <c:numCache>
                <c:formatCode>General</c:formatCode>
                <c:ptCount val="253"/>
                <c:pt idx="0">
                  <c:v>0</c:v>
                </c:pt>
                <c:pt idx="1">
                  <c:v>7.5</c:v>
                </c:pt>
                <c:pt idx="2">
                  <c:v>7.5</c:v>
                </c:pt>
                <c:pt idx="3">
                  <c:v>7.5</c:v>
                </c:pt>
                <c:pt idx="4">
                  <c:v>7.5</c:v>
                </c:pt>
                <c:pt idx="5">
                  <c:v>10</c:v>
                </c:pt>
                <c:pt idx="6">
                  <c:v>10</c:v>
                </c:pt>
                <c:pt idx="7">
                  <c:v>10</c:v>
                </c:pt>
                <c:pt idx="8">
                  <c:v>10</c:v>
                </c:pt>
                <c:pt idx="9">
                  <c:v>10</c:v>
                </c:pt>
                <c:pt idx="10">
                  <c:v>10</c:v>
                </c:pt>
              </c:numCache>
            </c:numRef>
          </c:yVal>
          <c:smooth val="0"/>
        </c:ser>
        <c:ser>
          <c:idx val="6"/>
          <c:order val="3"/>
          <c:tx>
            <c:strRef>
              <c:f>[2]Filtre!$F$1</c:f>
              <c:strCache>
                <c:ptCount val="1"/>
                <c:pt idx="0">
                  <c:v>C4</c:v>
                </c:pt>
              </c:strCache>
            </c:strRef>
          </c:tx>
          <c:marker>
            <c:symbol val="none"/>
          </c:marker>
          <c:xVal>
            <c:numRef>
              <c:f>[2]Filtre!$A$2:$A$254</c:f>
              <c:numCache>
                <c:formatCode>General</c:formatCode>
                <c:ptCount val="253"/>
                <c:pt idx="0">
                  <c:v>41905.713308796294</c:v>
                </c:pt>
                <c:pt idx="1">
                  <c:v>41919.606446990743</c:v>
                </c:pt>
                <c:pt idx="2">
                  <c:v>41926.681680092595</c:v>
                </c:pt>
                <c:pt idx="3">
                  <c:v>41926.684192361114</c:v>
                </c:pt>
                <c:pt idx="4">
                  <c:v>41927.515927083332</c:v>
                </c:pt>
                <c:pt idx="5">
                  <c:v>41947.76321041667</c:v>
                </c:pt>
                <c:pt idx="6">
                  <c:v>41982.723974537039</c:v>
                </c:pt>
                <c:pt idx="7">
                  <c:v>42012.472417129633</c:v>
                </c:pt>
                <c:pt idx="8">
                  <c:v>42012.497780555554</c:v>
                </c:pt>
                <c:pt idx="9">
                  <c:v>42012.498048958332</c:v>
                </c:pt>
                <c:pt idx="10">
                  <c:v>42018.485884374997</c:v>
                </c:pt>
              </c:numCache>
            </c:numRef>
          </c:xVal>
          <c:yVal>
            <c:numRef>
              <c:f>[2]Filtre!$F$2:$F$254</c:f>
              <c:numCache>
                <c:formatCode>General</c:formatCode>
                <c:ptCount val="253"/>
                <c:pt idx="0">
                  <c:v>0</c:v>
                </c:pt>
                <c:pt idx="1">
                  <c:v>0</c:v>
                </c:pt>
                <c:pt idx="2">
                  <c:v>0</c:v>
                </c:pt>
                <c:pt idx="3">
                  <c:v>0</c:v>
                </c:pt>
                <c:pt idx="4">
                  <c:v>12.5</c:v>
                </c:pt>
                <c:pt idx="5">
                  <c:v>12.5</c:v>
                </c:pt>
                <c:pt idx="6">
                  <c:v>16.3</c:v>
                </c:pt>
                <c:pt idx="7">
                  <c:v>16.3</c:v>
                </c:pt>
                <c:pt idx="8">
                  <c:v>16.3</c:v>
                </c:pt>
                <c:pt idx="9">
                  <c:v>16.3</c:v>
                </c:pt>
                <c:pt idx="10">
                  <c:v>13.2</c:v>
                </c:pt>
              </c:numCache>
            </c:numRef>
          </c:yVal>
          <c:smooth val="0"/>
        </c:ser>
        <c:ser>
          <c:idx val="0"/>
          <c:order val="4"/>
          <c:tx>
            <c:strRef>
              <c:f>[2]Filtre!$G$1</c:f>
              <c:strCache>
                <c:ptCount val="1"/>
                <c:pt idx="0">
                  <c:v>C5</c:v>
                </c:pt>
              </c:strCache>
            </c:strRef>
          </c:tx>
          <c:marker>
            <c:symbol val="none"/>
          </c:marker>
          <c:xVal>
            <c:numRef>
              <c:f>[2]Filtre!$A$2:$A$254</c:f>
              <c:numCache>
                <c:formatCode>General</c:formatCode>
                <c:ptCount val="253"/>
                <c:pt idx="0">
                  <c:v>41905.713308796294</c:v>
                </c:pt>
                <c:pt idx="1">
                  <c:v>41919.606446990743</c:v>
                </c:pt>
                <c:pt idx="2">
                  <c:v>41926.681680092595</c:v>
                </c:pt>
                <c:pt idx="3">
                  <c:v>41926.684192361114</c:v>
                </c:pt>
                <c:pt idx="4">
                  <c:v>41927.515927083332</c:v>
                </c:pt>
                <c:pt idx="5">
                  <c:v>41947.76321041667</c:v>
                </c:pt>
                <c:pt idx="6">
                  <c:v>41982.723974537039</c:v>
                </c:pt>
                <c:pt idx="7">
                  <c:v>42012.472417129633</c:v>
                </c:pt>
                <c:pt idx="8">
                  <c:v>42012.497780555554</c:v>
                </c:pt>
                <c:pt idx="9">
                  <c:v>42012.498048958332</c:v>
                </c:pt>
                <c:pt idx="10">
                  <c:v>42018.485884374997</c:v>
                </c:pt>
              </c:numCache>
            </c:numRef>
          </c:xVal>
          <c:yVal>
            <c:numRef>
              <c:f>[2]Filtre!$G$2:$G$254</c:f>
              <c:numCache>
                <c:formatCode>General</c:formatCode>
                <c:ptCount val="253"/>
                <c:pt idx="0">
                  <c:v>7.5</c:v>
                </c:pt>
                <c:pt idx="1">
                  <c:v>7.5</c:v>
                </c:pt>
                <c:pt idx="2">
                  <c:v>7.5</c:v>
                </c:pt>
                <c:pt idx="3">
                  <c:v>7.5</c:v>
                </c:pt>
                <c:pt idx="4">
                  <c:v>7.5</c:v>
                </c:pt>
                <c:pt idx="5">
                  <c:v>7.5</c:v>
                </c:pt>
                <c:pt idx="6">
                  <c:v>7.5</c:v>
                </c:pt>
                <c:pt idx="7">
                  <c:v>7.5</c:v>
                </c:pt>
                <c:pt idx="8">
                  <c:v>7.5</c:v>
                </c:pt>
                <c:pt idx="9">
                  <c:v>7.5</c:v>
                </c:pt>
                <c:pt idx="10">
                  <c:v>7.5</c:v>
                </c:pt>
              </c:numCache>
            </c:numRef>
          </c:yVal>
          <c:smooth val="0"/>
        </c:ser>
        <c:dLbls>
          <c:showLegendKey val="0"/>
          <c:showVal val="0"/>
          <c:showCatName val="0"/>
          <c:showSerName val="0"/>
          <c:showPercent val="0"/>
          <c:showBubbleSize val="0"/>
        </c:dLbls>
        <c:axId val="134145152"/>
        <c:axId val="134145728"/>
      </c:scatterChart>
      <c:valAx>
        <c:axId val="134145152"/>
        <c:scaling>
          <c:orientation val="minMax"/>
        </c:scaling>
        <c:delete val="0"/>
        <c:axPos val="b"/>
        <c:numFmt formatCode="dd/mm/yy;@" sourceLinked="0"/>
        <c:majorTickMark val="out"/>
        <c:minorTickMark val="none"/>
        <c:tickLblPos val="nextTo"/>
        <c:txPr>
          <a:bodyPr rot="-5400000" vert="horz"/>
          <a:lstStyle/>
          <a:p>
            <a:pPr>
              <a:defRPr/>
            </a:pPr>
            <a:endParaRPr lang="fr-FR"/>
          </a:p>
        </c:txPr>
        <c:crossAx val="134145728"/>
        <c:crosses val="autoZero"/>
        <c:crossBetween val="midCat"/>
      </c:valAx>
      <c:valAx>
        <c:axId val="134145728"/>
        <c:scaling>
          <c:orientation val="minMax"/>
          <c:max val="21"/>
          <c:min val="0"/>
        </c:scaling>
        <c:delete val="0"/>
        <c:axPos val="l"/>
        <c:majorGridlines>
          <c:spPr>
            <a:ln>
              <a:noFill/>
            </a:ln>
          </c:spPr>
        </c:majorGridlines>
        <c:numFmt formatCode="General" sourceLinked="1"/>
        <c:majorTickMark val="cross"/>
        <c:minorTickMark val="none"/>
        <c:tickLblPos val="nextTo"/>
        <c:crossAx val="134145152"/>
        <c:crosses val="autoZero"/>
        <c:crossBetween val="midCat"/>
      </c:valAx>
    </c:plotArea>
    <c:legend>
      <c:legendPos val="r"/>
      <c:layout>
        <c:manualLayout>
          <c:xMode val="edge"/>
          <c:yMode val="edge"/>
          <c:x val="0.12114037855414871"/>
          <c:y val="8.1078926209405197E-2"/>
          <c:w val="0.84996395239072864"/>
          <c:h val="3.9118785088503111E-2"/>
        </c:manualLayout>
      </c:layout>
      <c:overlay val="0"/>
    </c:legend>
    <c:plotVisOnly val="1"/>
    <c:dispBlanksAs val="gap"/>
    <c:showDLblsOverMax val="0"/>
  </c:chart>
  <c:printSettings>
    <c:headerFooter/>
    <c:pageMargins b="0.75" l="0.7" r="0.7" t="0.75" header="0.3" footer="0.3"/>
    <c:pageSetup/>
  </c:printSettings>
  <c:userShapes r:id="rId1"/>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Accueil!A1"/></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Accueil!A1"/></Relationships>
</file>

<file path=xl/drawings/_rels/drawing5.xml.rels><?xml version="1.0" encoding="UTF-8" standalone="yes"?>
<Relationships xmlns="http://schemas.openxmlformats.org/package/2006/relationships"><Relationship Id="rId3" Type="http://schemas.openxmlformats.org/officeDocument/2006/relationships/image" Target="../media/image8.jpg"/><Relationship Id="rId2" Type="http://schemas.openxmlformats.org/officeDocument/2006/relationships/hyperlink" Target="#Accueil!A1"/><Relationship Id="rId1" Type="http://schemas.openxmlformats.org/officeDocument/2006/relationships/image" Target="../media/image7.gif"/></Relationships>
</file>

<file path=xl/drawings/_rels/drawing6.xml.rels><?xml version="1.0" encoding="UTF-8" standalone="yes"?>
<Relationships xmlns="http://schemas.openxmlformats.org/package/2006/relationships"><Relationship Id="rId8" Type="http://schemas.openxmlformats.org/officeDocument/2006/relationships/hyperlink" Target="http://eduscol.education.fr/sti/formations/bac-pro-electrotechnique-energie-equipements-communicants-eleec" TargetMode="External"/><Relationship Id="rId3" Type="http://schemas.openxmlformats.org/officeDocument/2006/relationships/image" Target="../media/image11.png"/><Relationship Id="rId7" Type="http://schemas.openxmlformats.org/officeDocument/2006/relationships/hyperlink" Target="doc_referentiels/annexe1-RAP-RC.pdf" TargetMode="External"/><Relationship Id="rId2" Type="http://schemas.openxmlformats.org/officeDocument/2006/relationships/hyperlink" Target="https://0760036b.index-education.net/pronote/professeur.html?login=true" TargetMode="External"/><Relationship Id="rId1" Type="http://schemas.openxmlformats.org/officeDocument/2006/relationships/image" Target="../media/image10.gif"/><Relationship Id="rId6" Type="http://schemas.openxmlformats.org/officeDocument/2006/relationships/hyperlink" Target="#Planning!A1"/><Relationship Id="rId11" Type="http://schemas.openxmlformats.org/officeDocument/2006/relationships/image" Target="../media/image13.gif"/><Relationship Id="rId5" Type="http://schemas.openxmlformats.org/officeDocument/2006/relationships/hyperlink" Target="#Parametre!A1"/><Relationship Id="rId10" Type="http://schemas.openxmlformats.org/officeDocument/2006/relationships/image" Target="../media/image12.gif"/><Relationship Id="rId4" Type="http://schemas.openxmlformats.org/officeDocument/2006/relationships/hyperlink" Target="doc_referentiels/Aide.pdf" TargetMode="External"/><Relationship Id="rId9" Type="http://schemas.openxmlformats.org/officeDocument/2006/relationships/image" Target="../media/image3.png"/></Relationships>
</file>

<file path=xl/drawings/_rels/drawing7.xml.rels><?xml version="1.0" encoding="UTF-8" standalone="yes"?>
<Relationships xmlns="http://schemas.openxmlformats.org/package/2006/relationships"><Relationship Id="rId3" Type="http://schemas.openxmlformats.org/officeDocument/2006/relationships/hyperlink" Target="#Accueil!A1"/><Relationship Id="rId2" Type="http://schemas.openxmlformats.org/officeDocument/2006/relationships/image" Target="../media/image14.png"/><Relationship Id="rId1" Type="http://schemas.openxmlformats.org/officeDocument/2006/relationships/hyperlink" Target="#'param&#232;tres FTP'!A1"/><Relationship Id="rId4" Type="http://schemas.openxmlformats.org/officeDocument/2006/relationships/image" Target="../media/image8.jpg"/></Relationships>
</file>

<file path=xl/drawings/_rels/drawing8.xml.rels><?xml version="1.0" encoding="UTF-8" standalone="yes"?>
<Relationships xmlns="http://schemas.openxmlformats.org/package/2006/relationships"><Relationship Id="rId3" Type="http://schemas.openxmlformats.org/officeDocument/2006/relationships/hyperlink" Target="Liste_activite.xlsm" TargetMode="External"/><Relationship Id="rId2" Type="http://schemas.openxmlformats.org/officeDocument/2006/relationships/image" Target="../media/image8.jpg"/><Relationship Id="rId1" Type="http://schemas.openxmlformats.org/officeDocument/2006/relationships/hyperlink" Target="#Accueil!A1"/></Relationships>
</file>

<file path=xl/drawings/_rels/drawing9.xml.rels><?xml version="1.0" encoding="UTF-8" standalone="yes"?>
<Relationships xmlns="http://schemas.openxmlformats.org/package/2006/relationships"><Relationship Id="rId1" Type="http://schemas.openxmlformats.org/officeDocument/2006/relationships/image" Target="../media/image8.jpg"/></Relationships>
</file>

<file path=xl/drawings/_rels/drawing10.xml.rels><?xml version="1.0" encoding="UTF-8" standalone="yes"?>
<Relationships xmlns="http://schemas.openxmlformats.org/package/2006/relationships"><Relationship Id="rId8" Type="http://schemas.openxmlformats.org/officeDocument/2006/relationships/chart" Target="../charts/chart2.xml"/><Relationship Id="rId3" Type="http://schemas.openxmlformats.org/officeDocument/2006/relationships/image" Target="../media/image7.gif"/><Relationship Id="rId7" Type="http://schemas.openxmlformats.org/officeDocument/2006/relationships/image" Target="../media/image3.png"/><Relationship Id="rId2" Type="http://schemas.openxmlformats.org/officeDocument/2006/relationships/image" Target="../media/image18.png"/><Relationship Id="rId1" Type="http://schemas.openxmlformats.org/officeDocument/2006/relationships/image" Target="../media/image10.gif"/><Relationship Id="rId6" Type="http://schemas.openxmlformats.org/officeDocument/2006/relationships/hyperlink" Target="#Accueil!A1"/><Relationship Id="rId5" Type="http://schemas.openxmlformats.org/officeDocument/2006/relationships/image" Target="../media/image13.gif"/><Relationship Id="rId4" Type="http://schemas.openxmlformats.org/officeDocument/2006/relationships/chart" Target="../charts/chart1.xml"/></Relationships>
</file>

<file path=xl/drawings/_rels/drawing12.xml.rels><?xml version="1.0" encoding="UTF-8" standalone="yes"?>
<Relationships xmlns="http://schemas.openxmlformats.org/package/2006/relationships"><Relationship Id="rId3" Type="http://schemas.openxmlformats.org/officeDocument/2006/relationships/hyperlink" Target="#Accueil!A1"/><Relationship Id="rId2" Type="http://schemas.openxmlformats.org/officeDocument/2006/relationships/image" Target="../media/image7.gif"/><Relationship Id="rId1" Type="http://schemas.openxmlformats.org/officeDocument/2006/relationships/image" Target="../media/image18.png"/><Relationship Id="rId4" Type="http://schemas.openxmlformats.org/officeDocument/2006/relationships/image" Target="../media/image8.jpg"/></Relationships>
</file>

<file path=xl/drawings/_rels/drawing13.xml.rels><?xml version="1.0" encoding="UTF-8" standalone="yes"?>
<Relationships xmlns="http://schemas.openxmlformats.org/package/2006/relationships"><Relationship Id="rId3" Type="http://schemas.openxmlformats.org/officeDocument/2006/relationships/hyperlink" Target="#Accueil!A1"/><Relationship Id="rId2" Type="http://schemas.openxmlformats.org/officeDocument/2006/relationships/image" Target="../media/image7.gif"/><Relationship Id="rId1" Type="http://schemas.openxmlformats.org/officeDocument/2006/relationships/image" Target="../media/image18.png"/><Relationship Id="rId4" Type="http://schemas.openxmlformats.org/officeDocument/2006/relationships/image" Target="../media/image8.jpg"/></Relationships>
</file>

<file path=xl/drawings/_rels/drawing14.xml.rels><?xml version="1.0" encoding="UTF-8" standalone="yes"?>
<Relationships xmlns="http://schemas.openxmlformats.org/package/2006/relationships"><Relationship Id="rId2" Type="http://schemas.openxmlformats.org/officeDocument/2006/relationships/image" Target="../media/image8.jpg"/><Relationship Id="rId1" Type="http://schemas.openxmlformats.org/officeDocument/2006/relationships/hyperlink" Target="#Accueil!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9.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15.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16.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17.emf"/></Relationships>
</file>

<file path=xl/drawings/drawing1.xml><?xml version="1.0" encoding="utf-8"?>
<xdr:wsDr xmlns:xdr="http://schemas.openxmlformats.org/drawingml/2006/spreadsheetDrawing" xmlns:a="http://schemas.openxmlformats.org/drawingml/2006/main">
  <xdr:twoCellAnchor editAs="oneCell">
    <xdr:from>
      <xdr:col>0</xdr:col>
      <xdr:colOff>276225</xdr:colOff>
      <xdr:row>0</xdr:row>
      <xdr:rowOff>38100</xdr:rowOff>
    </xdr:from>
    <xdr:to>
      <xdr:col>0</xdr:col>
      <xdr:colOff>419100</xdr:colOff>
      <xdr:row>1</xdr:row>
      <xdr:rowOff>0</xdr:rowOff>
    </xdr:to>
    <xdr:pic>
      <xdr:nvPicPr>
        <xdr:cNvPr id="2" name="img_rep"/>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6225" y="38100"/>
          <a:ext cx="14287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190500</xdr:colOff>
      <xdr:row>78</xdr:row>
      <xdr:rowOff>38100</xdr:rowOff>
    </xdr:from>
    <xdr:to>
      <xdr:col>0</xdr:col>
      <xdr:colOff>333375</xdr:colOff>
      <xdr:row>79</xdr:row>
      <xdr:rowOff>0</xdr:rowOff>
    </xdr:to>
    <xdr:pic>
      <xdr:nvPicPr>
        <xdr:cNvPr id="3" name="img_rep"/>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0" y="12668250"/>
          <a:ext cx="14287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190500</xdr:colOff>
      <xdr:row>187</xdr:row>
      <xdr:rowOff>38100</xdr:rowOff>
    </xdr:from>
    <xdr:to>
      <xdr:col>0</xdr:col>
      <xdr:colOff>333375</xdr:colOff>
      <xdr:row>188</xdr:row>
      <xdr:rowOff>0</xdr:rowOff>
    </xdr:to>
    <xdr:pic>
      <xdr:nvPicPr>
        <xdr:cNvPr id="4" name="img_rep"/>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0" y="30318075"/>
          <a:ext cx="14287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190500</xdr:colOff>
      <xdr:row>191</xdr:row>
      <xdr:rowOff>38100</xdr:rowOff>
    </xdr:from>
    <xdr:to>
      <xdr:col>0</xdr:col>
      <xdr:colOff>333375</xdr:colOff>
      <xdr:row>192</xdr:row>
      <xdr:rowOff>0</xdr:rowOff>
    </xdr:to>
    <xdr:pic>
      <xdr:nvPicPr>
        <xdr:cNvPr id="5" name="img_rep"/>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0" y="30965775"/>
          <a:ext cx="14287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1</xdr:col>
          <xdr:colOff>38100</xdr:colOff>
          <xdr:row>1</xdr:row>
          <xdr:rowOff>95250</xdr:rowOff>
        </xdr:from>
        <xdr:to>
          <xdr:col>1</xdr:col>
          <xdr:colOff>3295650</xdr:colOff>
          <xdr:row>3</xdr:row>
          <xdr:rowOff>28575</xdr:rowOff>
        </xdr:to>
        <xdr:sp macro="" textlink="">
          <xdr:nvSpPr>
            <xdr:cNvPr id="26625" name="CommandButton1" hidden="1">
              <a:extLst>
                <a:ext uri="{63B3BB69-23CF-44E3-9099-C40C66FF867C}">
                  <a14:compatExt spid="_x0000_s26625"/>
                </a:ext>
              </a:extLst>
            </xdr:cNvPr>
            <xdr:cNvSpPr/>
          </xdr:nvSpPr>
          <xdr:spPr>
            <a:xfrm>
              <a:off x="0" y="0"/>
              <a:ext cx="0" cy="0"/>
            </a:xfrm>
            <a:prstGeom prst="rect">
              <a:avLst/>
            </a:prstGeom>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4</xdr:col>
      <xdr:colOff>504825</xdr:colOff>
      <xdr:row>4</xdr:row>
      <xdr:rowOff>38100</xdr:rowOff>
    </xdr:from>
    <xdr:to>
      <xdr:col>6</xdr:col>
      <xdr:colOff>124085</xdr:colOff>
      <xdr:row>12</xdr:row>
      <xdr:rowOff>60588</xdr:rowOff>
    </xdr:to>
    <xdr:pic>
      <xdr:nvPicPr>
        <xdr:cNvPr id="2" name="Image 1">
          <a:hlinkClick xmlns:r="http://schemas.openxmlformats.org/officeDocument/2006/relationships" r:id="rId1"/>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552825" y="1428750"/>
          <a:ext cx="1143260" cy="1155963"/>
        </a:xfrm>
        <a:prstGeom prst="rect">
          <a:avLst/>
        </a:prstGeom>
      </xdr:spPr>
    </xdr:pic>
    <xdr:clientData fLocksWithSheet="0"/>
  </xdr:twoCellAnchor>
</xdr:wsDr>
</file>

<file path=xl/drawings/drawing4.xml><?xml version="1.0" encoding="utf-8"?>
<xdr:wsDr xmlns:xdr="http://schemas.openxmlformats.org/drawingml/2006/spreadsheetDrawing" xmlns:a="http://schemas.openxmlformats.org/drawingml/2006/main">
  <xdr:twoCellAnchor>
    <xdr:from>
      <xdr:col>4</xdr:col>
      <xdr:colOff>146538</xdr:colOff>
      <xdr:row>5</xdr:row>
      <xdr:rowOff>9159</xdr:rowOff>
    </xdr:from>
    <xdr:to>
      <xdr:col>5</xdr:col>
      <xdr:colOff>146538</xdr:colOff>
      <xdr:row>15</xdr:row>
      <xdr:rowOff>146538</xdr:rowOff>
    </xdr:to>
    <xdr:sp macro="" textlink="">
      <xdr:nvSpPr>
        <xdr:cNvPr id="2" name="Accolade fermante 1"/>
        <xdr:cNvSpPr/>
      </xdr:nvSpPr>
      <xdr:spPr>
        <a:xfrm>
          <a:off x="6933101" y="897548"/>
          <a:ext cx="448774" cy="1895841"/>
        </a:xfrm>
        <a:prstGeom prst="rightBrace">
          <a:avLst/>
        </a:prstGeom>
      </xdr:spPr>
      <xdr:style>
        <a:lnRef idx="2">
          <a:schemeClr val="accent2"/>
        </a:lnRef>
        <a:fillRef idx="0">
          <a:schemeClr val="accent2"/>
        </a:fillRef>
        <a:effectRef idx="1">
          <a:schemeClr val="accent2"/>
        </a:effectRef>
        <a:fontRef idx="minor">
          <a:schemeClr val="tx1"/>
        </a:fontRef>
      </xdr:style>
      <xdr:txBody>
        <a:bodyPr vertOverflow="clip" horzOverflow="clip" rtlCol="0" anchor="t"/>
        <a:lstStyle/>
        <a:p>
          <a:pPr algn="l"/>
          <a:endParaRPr lang="fr-FR" sz="1100"/>
        </a:p>
      </xdr:txBody>
    </xdr:sp>
    <xdr:clientData/>
  </xdr:twoCellAnchor>
  <xdr:twoCellAnchor>
    <xdr:from>
      <xdr:col>5</xdr:col>
      <xdr:colOff>448773</xdr:colOff>
      <xdr:row>6</xdr:row>
      <xdr:rowOff>100744</xdr:rowOff>
    </xdr:from>
    <xdr:to>
      <xdr:col>9</xdr:col>
      <xdr:colOff>705216</xdr:colOff>
      <xdr:row>15</xdr:row>
      <xdr:rowOff>73268</xdr:rowOff>
    </xdr:to>
    <xdr:sp macro="" textlink="">
      <xdr:nvSpPr>
        <xdr:cNvPr id="3" name="ZoneTexte 2"/>
        <xdr:cNvSpPr txBox="1"/>
      </xdr:nvSpPr>
      <xdr:spPr>
        <a:xfrm>
          <a:off x="7684110" y="1163148"/>
          <a:ext cx="3297116" cy="1556971"/>
        </a:xfrm>
        <a:prstGeom prst="rect">
          <a:avLst/>
        </a:prstGeom>
        <a:solidFill>
          <a:srgbClr val="FFFF66"/>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Saisir:</a:t>
          </a:r>
        </a:p>
        <a:p>
          <a:endParaRPr lang="fr-FR" sz="1100"/>
        </a:p>
        <a:p>
          <a:r>
            <a:rPr lang="fr-FR" sz="1100"/>
            <a:t>L'adresse</a:t>
          </a:r>
          <a:r>
            <a:rPr lang="fr-FR" sz="1100" baseline="0"/>
            <a:t> et le port de votre service FTP</a:t>
          </a:r>
        </a:p>
        <a:p>
          <a:endParaRPr lang="fr-FR" sz="1100" baseline="0"/>
        </a:p>
        <a:p>
          <a:r>
            <a:rPr lang="fr-FR" sz="1100" baseline="0"/>
            <a:t>Le répertoire dans lequel seront déposés les fiches de positionnement de chaque élève au format PDF</a:t>
          </a:r>
        </a:p>
        <a:p>
          <a:endParaRPr lang="fr-FR" sz="1100" baseline="0"/>
        </a:p>
        <a:p>
          <a:r>
            <a:rPr lang="fr-FR" sz="1100" baseline="0"/>
            <a:t>Votre login et mot de passe d'acces au service FTP</a:t>
          </a:r>
          <a:endParaRPr lang="fr-FR" sz="1100"/>
        </a:p>
      </xdr:txBody>
    </xdr:sp>
    <xdr:clientData/>
  </xdr:twoCellAnchor>
  <xdr:twoCellAnchor>
    <xdr:from>
      <xdr:col>1</xdr:col>
      <xdr:colOff>723534</xdr:colOff>
      <xdr:row>15</xdr:row>
      <xdr:rowOff>100745</xdr:rowOff>
    </xdr:from>
    <xdr:to>
      <xdr:col>3</xdr:col>
      <xdr:colOff>2839183</xdr:colOff>
      <xdr:row>19</xdr:row>
      <xdr:rowOff>54952</xdr:rowOff>
    </xdr:to>
    <xdr:sp macro="" textlink="">
      <xdr:nvSpPr>
        <xdr:cNvPr id="5" name="Rectangle 4"/>
        <xdr:cNvSpPr/>
      </xdr:nvSpPr>
      <xdr:spPr>
        <a:xfrm>
          <a:off x="961659" y="2747596"/>
          <a:ext cx="5788269" cy="613630"/>
        </a:xfrm>
        <a:prstGeom prst="rect">
          <a:avLst/>
        </a:prstGeom>
        <a:solidFill>
          <a:srgbClr val="FFFF6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600">
              <a:solidFill>
                <a:sysClr val="windowText" lastClr="000000"/>
              </a:solidFill>
              <a:latin typeface="Comic Sans MS" panose="030F0702030302020204" pitchFamily="66" charset="0"/>
            </a:rPr>
            <a:t>Paramétres</a:t>
          </a:r>
          <a:r>
            <a:rPr lang="fr-FR" sz="1600" baseline="0">
              <a:solidFill>
                <a:sysClr val="windowText" lastClr="000000"/>
              </a:solidFill>
              <a:latin typeface="Comic Sans MS" panose="030F0702030302020204" pitchFamily="66" charset="0"/>
            </a:rPr>
            <a:t> pour transfert </a:t>
          </a:r>
          <a:r>
            <a:rPr lang="fr-FR" sz="1600">
              <a:solidFill>
                <a:sysClr val="windowText" lastClr="000000"/>
              </a:solidFill>
              <a:latin typeface="Comic Sans MS" panose="030F0702030302020204" pitchFamily="66" charset="0"/>
            </a:rPr>
            <a:t>FTP</a:t>
          </a:r>
        </a:p>
      </xdr:txBody>
    </xdr:sp>
    <xdr:clientData/>
  </xdr:twoCellAnchor>
  <xdr:twoCellAnchor editAs="oneCell">
    <xdr:from>
      <xdr:col>0</xdr:col>
      <xdr:colOff>218839</xdr:colOff>
      <xdr:row>1</xdr:row>
      <xdr:rowOff>0</xdr:rowOff>
    </xdr:from>
    <xdr:to>
      <xdr:col>1</xdr:col>
      <xdr:colOff>859341</xdr:colOff>
      <xdr:row>5</xdr:row>
      <xdr:rowOff>164857</xdr:rowOff>
    </xdr:to>
    <xdr:pic>
      <xdr:nvPicPr>
        <xdr:cNvPr id="8" name="Image 7">
          <a:hlinkClick xmlns:r="http://schemas.openxmlformats.org/officeDocument/2006/relationships" r:id="rId1"/>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8839" y="164856"/>
          <a:ext cx="878627" cy="88839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2</xdr:col>
          <xdr:colOff>133350</xdr:colOff>
          <xdr:row>13</xdr:row>
          <xdr:rowOff>161925</xdr:rowOff>
        </xdr:from>
        <xdr:to>
          <xdr:col>3</xdr:col>
          <xdr:colOff>2867025</xdr:colOff>
          <xdr:row>15</xdr:row>
          <xdr:rowOff>9525</xdr:rowOff>
        </xdr:to>
        <xdr:sp macro="" textlink="">
          <xdr:nvSpPr>
            <xdr:cNvPr id="18433" name="pass" hidden="1">
              <a:extLst>
                <a:ext uri="{63B3BB69-23CF-44E3-9099-C40C66FF867C}">
                  <a14:compatExt spid="_x0000_s18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971550</xdr:colOff>
          <xdr:row>17</xdr:row>
          <xdr:rowOff>38100</xdr:rowOff>
        </xdr:from>
        <xdr:to>
          <xdr:col>3</xdr:col>
          <xdr:colOff>2495550</xdr:colOff>
          <xdr:row>18</xdr:row>
          <xdr:rowOff>123825</xdr:rowOff>
        </xdr:to>
        <xdr:sp macro="" textlink="">
          <xdr:nvSpPr>
            <xdr:cNvPr id="18434" name="CommandButton1" hidden="1">
              <a:extLst>
                <a:ext uri="{63B3BB69-23CF-44E3-9099-C40C66FF867C}">
                  <a14:compatExt spid="_x0000_s18434"/>
                </a:ext>
              </a:extLst>
            </xdr:cNvPr>
            <xdr:cNvSpPr/>
          </xdr:nvSpPr>
          <xdr:spPr>
            <a:xfrm>
              <a:off x="0" y="0"/>
              <a:ext cx="0" cy="0"/>
            </a:xfrm>
            <a:prstGeom prst="rect">
              <a:avLst/>
            </a:prstGeom>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1</xdr:col>
      <xdr:colOff>630769</xdr:colOff>
      <xdr:row>1</xdr:row>
      <xdr:rowOff>326572</xdr:rowOff>
    </xdr:from>
    <xdr:to>
      <xdr:col>2</xdr:col>
      <xdr:colOff>645582</xdr:colOff>
      <xdr:row>1</xdr:row>
      <xdr:rowOff>645583</xdr:rowOff>
    </xdr:to>
    <xdr:pic macro="[0]!imprplanning">
      <xdr:nvPicPr>
        <xdr:cNvPr id="3" name="Image 2"/>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a:off x="630769" y="675822"/>
          <a:ext cx="893230" cy="319011"/>
        </a:xfrm>
        <a:prstGeom prst="rect">
          <a:avLst/>
        </a:prstGeom>
      </xdr:spPr>
    </xdr:pic>
    <xdr:clientData fPrintsWithSheet="0"/>
  </xdr:twoCellAnchor>
  <mc:AlternateContent xmlns:mc="http://schemas.openxmlformats.org/markup-compatibility/2006">
    <mc:Choice xmlns:a14="http://schemas.microsoft.com/office/drawing/2010/main" Requires="a14">
      <xdr:twoCellAnchor editAs="oneCell">
        <xdr:from>
          <xdr:col>0</xdr:col>
          <xdr:colOff>209550</xdr:colOff>
          <xdr:row>158</xdr:row>
          <xdr:rowOff>76200</xdr:rowOff>
        </xdr:from>
        <xdr:to>
          <xdr:col>2</xdr:col>
          <xdr:colOff>400050</xdr:colOff>
          <xdr:row>160</xdr:row>
          <xdr:rowOff>57150</xdr:rowOff>
        </xdr:to>
        <xdr:sp macro="" textlink="">
          <xdr:nvSpPr>
            <xdr:cNvPr id="28674" name="CommandButton1" hidden="1">
              <a:extLst>
                <a:ext uri="{63B3BB69-23CF-44E3-9099-C40C66FF867C}">
                  <a14:compatExt spid="_x0000_s28674"/>
                </a:ext>
              </a:extLst>
            </xdr:cNvPr>
            <xdr:cNvSpPr/>
          </xdr:nvSpPr>
          <xdr:spPr>
            <a:xfrm>
              <a:off x="0" y="0"/>
              <a:ext cx="0" cy="0"/>
            </a:xfrm>
            <a:prstGeom prst="rect">
              <a:avLst/>
            </a:prstGeom>
          </xdr:spPr>
        </xdr:sp>
        <xdr:clientData/>
      </xdr:twoCellAnchor>
    </mc:Choice>
    <mc:Fallback/>
  </mc:AlternateContent>
  <xdr:twoCellAnchor editAs="oneCell">
    <xdr:from>
      <xdr:col>0</xdr:col>
      <xdr:colOff>112057</xdr:colOff>
      <xdr:row>1</xdr:row>
      <xdr:rowOff>123264</xdr:rowOff>
    </xdr:from>
    <xdr:to>
      <xdr:col>1</xdr:col>
      <xdr:colOff>448235</xdr:colOff>
      <xdr:row>1</xdr:row>
      <xdr:rowOff>818217</xdr:rowOff>
    </xdr:to>
    <xdr:pic>
      <xdr:nvPicPr>
        <xdr:cNvPr id="5" name="Image 4">
          <a:hlinkClick xmlns:r="http://schemas.openxmlformats.org/officeDocument/2006/relationships" r:id="rId2"/>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12057" y="470646"/>
          <a:ext cx="683560" cy="69495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3312</xdr:colOff>
      <xdr:row>2</xdr:row>
      <xdr:rowOff>1010478</xdr:rowOff>
    </xdr:from>
    <xdr:to>
      <xdr:col>1</xdr:col>
      <xdr:colOff>3084442</xdr:colOff>
      <xdr:row>5</xdr:row>
      <xdr:rowOff>8283</xdr:rowOff>
    </xdr:to>
    <xdr:sp macro="" textlink="">
      <xdr:nvSpPr>
        <xdr:cNvPr id="33" name="Rectangle 32"/>
        <xdr:cNvSpPr/>
      </xdr:nvSpPr>
      <xdr:spPr>
        <a:xfrm>
          <a:off x="2165073" y="2874065"/>
          <a:ext cx="3081130" cy="795131"/>
        </a:xfrm>
        <a:prstGeom prst="rect">
          <a:avLst/>
        </a:prstGeom>
        <a:noFill/>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ctr"/>
          <a:endParaRPr lang="fr-FR" sz="1800">
            <a:latin typeface="Comic Sans MS" panose="030F0702030302020204" pitchFamily="66" charset="0"/>
          </a:endParaRPr>
        </a:p>
      </xdr:txBody>
    </xdr:sp>
    <xdr:clientData/>
  </xdr:twoCellAnchor>
  <xdr:twoCellAnchor>
    <xdr:from>
      <xdr:col>0</xdr:col>
      <xdr:colOff>2153478</xdr:colOff>
      <xdr:row>2</xdr:row>
      <xdr:rowOff>679162</xdr:rowOff>
    </xdr:from>
    <xdr:to>
      <xdr:col>1</xdr:col>
      <xdr:colOff>3072847</xdr:colOff>
      <xdr:row>2</xdr:row>
      <xdr:rowOff>993907</xdr:rowOff>
    </xdr:to>
    <xdr:sp macro="" textlink="">
      <xdr:nvSpPr>
        <xdr:cNvPr id="6" name="Rectangle 5"/>
        <xdr:cNvSpPr/>
      </xdr:nvSpPr>
      <xdr:spPr>
        <a:xfrm>
          <a:off x="2153478" y="2542749"/>
          <a:ext cx="3081130" cy="314745"/>
        </a:xfrm>
        <a:prstGeom prst="rect">
          <a:avLst/>
        </a:prstGeom>
        <a:noFill/>
        <a:ln>
          <a:noFill/>
        </a:ln>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algn="ctr"/>
          <a:r>
            <a:rPr lang="fr-FR" sz="1500">
              <a:latin typeface="Comic Sans MS" panose="030F0702030302020204" pitchFamily="66" charset="0"/>
            </a:rPr>
            <a:t>Saisie</a:t>
          </a:r>
          <a:r>
            <a:rPr lang="fr-FR" sz="1500" baseline="0">
              <a:latin typeface="Comic Sans MS" panose="030F0702030302020204" pitchFamily="66" charset="0"/>
            </a:rPr>
            <a:t> d'évaluations:</a:t>
          </a:r>
          <a:endParaRPr lang="fr-FR" sz="1500">
            <a:latin typeface="Comic Sans MS" panose="030F0702030302020204" pitchFamily="66" charset="0"/>
          </a:endParaRPr>
        </a:p>
      </xdr:txBody>
    </xdr:sp>
    <xdr:clientData/>
  </xdr:twoCellAnchor>
  <xdr:twoCellAnchor>
    <xdr:from>
      <xdr:col>1</xdr:col>
      <xdr:colOff>3301279</xdr:colOff>
      <xdr:row>1</xdr:row>
      <xdr:rowOff>-1</xdr:rowOff>
    </xdr:from>
    <xdr:to>
      <xdr:col>3</xdr:col>
      <xdr:colOff>184006</xdr:colOff>
      <xdr:row>2</xdr:row>
      <xdr:rowOff>32472</xdr:rowOff>
    </xdr:to>
    <xdr:sp macro="" textlink="">
      <xdr:nvSpPr>
        <xdr:cNvPr id="2" name="Rectangle à coins arrondis 1"/>
        <xdr:cNvSpPr/>
      </xdr:nvSpPr>
      <xdr:spPr>
        <a:xfrm>
          <a:off x="6461847" y="1547812"/>
          <a:ext cx="3052329" cy="627785"/>
        </a:xfrm>
        <a:prstGeom prst="roundRect">
          <a:avLst/>
        </a:prstGeom>
        <a:noFill/>
        <a:ln w="28575"/>
      </xdr:spPr>
      <xdr:style>
        <a:lnRef idx="2">
          <a:schemeClr val="accent4"/>
        </a:lnRef>
        <a:fillRef idx="1">
          <a:schemeClr val="lt1"/>
        </a:fillRef>
        <a:effectRef idx="0">
          <a:schemeClr val="accent4"/>
        </a:effectRef>
        <a:fontRef idx="minor">
          <a:schemeClr val="dk1"/>
        </a:fontRef>
      </xdr:style>
      <xdr:txBody>
        <a:bodyPr vertOverflow="clip" horzOverflow="clip" rtlCol="0" anchor="t"/>
        <a:lstStyle/>
        <a:p>
          <a:pPr algn="l"/>
          <a:endParaRPr lang="fr-FR" sz="1100"/>
        </a:p>
      </xdr:txBody>
    </xdr:sp>
    <xdr:clientData/>
  </xdr:twoCellAnchor>
  <xdr:twoCellAnchor>
    <xdr:from>
      <xdr:col>0</xdr:col>
      <xdr:colOff>933450</xdr:colOff>
      <xdr:row>3</xdr:row>
      <xdr:rowOff>168208</xdr:rowOff>
    </xdr:from>
    <xdr:to>
      <xdr:col>0</xdr:col>
      <xdr:colOff>2142904</xdr:colOff>
      <xdr:row>3</xdr:row>
      <xdr:rowOff>556933</xdr:rowOff>
    </xdr:to>
    <xdr:grpSp>
      <xdr:nvGrpSpPr>
        <xdr:cNvPr id="11" name="Groupe 10"/>
        <xdr:cNvGrpSpPr/>
      </xdr:nvGrpSpPr>
      <xdr:grpSpPr>
        <a:xfrm>
          <a:off x="933450" y="3055474"/>
          <a:ext cx="1209454" cy="388725"/>
          <a:chOff x="95250" y="447674"/>
          <a:chExt cx="1508760" cy="357188"/>
        </a:xfrm>
      </xdr:grpSpPr>
      <xdr:pic>
        <xdr:nvPicPr>
          <xdr:cNvPr id="12" name="Image 11" descr="fleche_035.gif"/>
          <xdr:cNvPicPr>
            <a:picLocks noChangeAspect="1"/>
          </xdr:cNvPicPr>
        </xdr:nvPicPr>
        <xdr:blipFill>
          <a:blip xmlns:r="http://schemas.openxmlformats.org/officeDocument/2006/relationships" r:embed="rId1" cstate="print"/>
          <a:srcRect/>
          <a:stretch>
            <a:fillRect/>
          </a:stretch>
        </xdr:blipFill>
        <xdr:spPr bwMode="auto">
          <a:xfrm>
            <a:off x="654050" y="490537"/>
            <a:ext cx="949960" cy="314325"/>
          </a:xfrm>
          <a:prstGeom prst="rect">
            <a:avLst/>
          </a:prstGeom>
          <a:noFill/>
          <a:ln w="9525">
            <a:noFill/>
            <a:miter lim="800000"/>
            <a:headEnd/>
            <a:tailEnd/>
          </a:ln>
        </xdr:spPr>
      </xdr:pic>
      <xdr:sp macro="" textlink="">
        <xdr:nvSpPr>
          <xdr:cNvPr id="13" name="Ellipse 12"/>
          <xdr:cNvSpPr/>
        </xdr:nvSpPr>
        <xdr:spPr>
          <a:xfrm>
            <a:off x="95250" y="447674"/>
            <a:ext cx="419099" cy="295530"/>
          </a:xfrm>
          <a:prstGeom prst="ellipse">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fr-FR" sz="1800" b="1">
                <a:latin typeface="Comic Sans MS" panose="030F0702030302020204" pitchFamily="66" charset="0"/>
              </a:rPr>
              <a:t>2</a:t>
            </a:r>
          </a:p>
        </xdr:txBody>
      </xdr:sp>
    </xdr:grpSp>
    <xdr:clientData fPrintsWithSheet="0"/>
  </xdr:twoCellAnchor>
  <xdr:twoCellAnchor editAs="oneCell">
    <xdr:from>
      <xdr:col>0</xdr:col>
      <xdr:colOff>379699</xdr:colOff>
      <xdr:row>105</xdr:row>
      <xdr:rowOff>87725</xdr:rowOff>
    </xdr:from>
    <xdr:to>
      <xdr:col>0</xdr:col>
      <xdr:colOff>1946353</xdr:colOff>
      <xdr:row>107</xdr:row>
      <xdr:rowOff>156301</xdr:rowOff>
    </xdr:to>
    <xdr:pic>
      <xdr:nvPicPr>
        <xdr:cNvPr id="20" name="Image 19">
          <a:hlinkClick xmlns:r="http://schemas.openxmlformats.org/officeDocument/2006/relationships" r:id="rId2"/>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79699" y="5388595"/>
          <a:ext cx="1566654" cy="399880"/>
        </a:xfrm>
        <a:prstGeom prst="rect">
          <a:avLst/>
        </a:prstGeom>
      </xdr:spPr>
    </xdr:pic>
    <xdr:clientData fLocksWithSheet="0" fPrintsWithSheet="0"/>
  </xdr:twoCellAnchor>
  <xdr:twoCellAnchor editAs="absolute">
    <xdr:from>
      <xdr:col>3</xdr:col>
      <xdr:colOff>468219</xdr:colOff>
      <xdr:row>105</xdr:row>
      <xdr:rowOff>22336</xdr:rowOff>
    </xdr:from>
    <xdr:to>
      <xdr:col>4</xdr:col>
      <xdr:colOff>4211</xdr:colOff>
      <xdr:row>108</xdr:row>
      <xdr:rowOff>56038</xdr:rowOff>
    </xdr:to>
    <xdr:sp macro="" textlink="">
      <xdr:nvSpPr>
        <xdr:cNvPr id="25" name="Rectangle 24">
          <a:hlinkClick xmlns:r="http://schemas.openxmlformats.org/officeDocument/2006/relationships" r:id="rId4"/>
        </xdr:cNvPr>
        <xdr:cNvSpPr/>
      </xdr:nvSpPr>
      <xdr:spPr>
        <a:xfrm>
          <a:off x="8800523" y="5323206"/>
          <a:ext cx="952318" cy="530658"/>
        </a:xfrm>
        <a:prstGeom prst="rect">
          <a:avLst/>
        </a:prstGeom>
        <a:noFill/>
      </xdr:spPr>
      <xdr:txBody>
        <a:bodyPr wrap="square" lIns="91440" tIns="45720" rIns="91440" bIns="45720">
          <a:spAutoFit/>
        </a:bodyPr>
        <a:lstStyle/>
        <a:p>
          <a:pPr algn="ctr"/>
          <a:r>
            <a:rPr lang="fr-FR" sz="28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rPr>
            <a:t>Aide</a:t>
          </a:r>
          <a:endParaRPr lang="fr-FR" sz="20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endParaRPr>
        </a:p>
      </xdr:txBody>
    </xdr:sp>
    <xdr:clientData fLocksWithSheet="0"/>
  </xdr:twoCellAnchor>
  <xdr:twoCellAnchor editAs="absolute">
    <xdr:from>
      <xdr:col>2</xdr:col>
      <xdr:colOff>342304</xdr:colOff>
      <xdr:row>105</xdr:row>
      <xdr:rowOff>22336</xdr:rowOff>
    </xdr:from>
    <xdr:to>
      <xdr:col>3</xdr:col>
      <xdr:colOff>100438</xdr:colOff>
      <xdr:row>108</xdr:row>
      <xdr:rowOff>61861</xdr:rowOff>
    </xdr:to>
    <xdr:sp macro="" textlink="">
      <xdr:nvSpPr>
        <xdr:cNvPr id="18" name="Rectangle 17">
          <a:hlinkClick xmlns:r="http://schemas.openxmlformats.org/officeDocument/2006/relationships" r:id="rId5"/>
        </xdr:cNvPr>
        <xdr:cNvSpPr/>
      </xdr:nvSpPr>
      <xdr:spPr>
        <a:xfrm>
          <a:off x="6012656" y="5313176"/>
          <a:ext cx="2422157" cy="530658"/>
        </a:xfrm>
        <a:prstGeom prst="rect">
          <a:avLst/>
        </a:prstGeom>
        <a:noFill/>
      </xdr:spPr>
      <xdr:txBody>
        <a:bodyPr wrap="squar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fr-FR" sz="28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Paramétrage</a:t>
          </a:r>
          <a:endParaRPr lang="fr-FR" sz="20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endParaRPr>
        </a:p>
      </xdr:txBody>
    </xdr:sp>
    <xdr:clientData fLocksWithSheet="0"/>
  </xdr:twoCellAnchor>
  <xdr:twoCellAnchor>
    <xdr:from>
      <xdr:col>3</xdr:col>
      <xdr:colOff>147205</xdr:colOff>
      <xdr:row>3</xdr:row>
      <xdr:rowOff>189881</xdr:rowOff>
    </xdr:from>
    <xdr:to>
      <xdr:col>3</xdr:col>
      <xdr:colOff>1190216</xdr:colOff>
      <xdr:row>3</xdr:row>
      <xdr:rowOff>535259</xdr:rowOff>
    </xdr:to>
    <xdr:grpSp>
      <xdr:nvGrpSpPr>
        <xdr:cNvPr id="4" name="Groupe 3"/>
        <xdr:cNvGrpSpPr/>
      </xdr:nvGrpSpPr>
      <xdr:grpSpPr>
        <a:xfrm>
          <a:off x="8481580" y="3077147"/>
          <a:ext cx="1043011" cy="345378"/>
          <a:chOff x="8696081" y="3034641"/>
          <a:chExt cx="1408826" cy="354087"/>
        </a:xfrm>
      </xdr:grpSpPr>
      <xdr:pic>
        <xdr:nvPicPr>
          <xdr:cNvPr id="21" name="Image 20" descr="fleche_035.gif"/>
          <xdr:cNvPicPr>
            <a:picLocks noChangeAspect="1"/>
          </xdr:cNvPicPr>
        </xdr:nvPicPr>
        <xdr:blipFill>
          <a:blip xmlns:r="http://schemas.openxmlformats.org/officeDocument/2006/relationships" r:embed="rId1" cstate="print"/>
          <a:srcRect/>
          <a:stretch>
            <a:fillRect/>
          </a:stretch>
        </xdr:blipFill>
        <xdr:spPr bwMode="auto">
          <a:xfrm flipH="1">
            <a:off x="8696081" y="3050483"/>
            <a:ext cx="976120" cy="338245"/>
          </a:xfrm>
          <a:prstGeom prst="rect">
            <a:avLst/>
          </a:prstGeom>
          <a:noFill/>
          <a:ln w="9525">
            <a:noFill/>
            <a:miter lim="800000"/>
            <a:headEnd/>
            <a:tailEnd/>
          </a:ln>
        </xdr:spPr>
      </xdr:pic>
      <xdr:sp macro="" textlink="">
        <xdr:nvSpPr>
          <xdr:cNvPr id="22" name="Ellipse 21"/>
          <xdr:cNvSpPr/>
        </xdr:nvSpPr>
        <xdr:spPr>
          <a:xfrm>
            <a:off x="9741546" y="3034641"/>
            <a:ext cx="363361" cy="325087"/>
          </a:xfrm>
          <a:prstGeom prst="ellipse">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fr-FR" sz="1800" b="1">
                <a:latin typeface="Comic Sans MS" panose="030F0702030302020204" pitchFamily="66" charset="0"/>
              </a:rPr>
              <a:t>1</a:t>
            </a:r>
          </a:p>
        </xdr:txBody>
      </xdr:sp>
    </xdr:grpSp>
    <xdr:clientData/>
  </xdr:twoCellAnchor>
  <xdr:twoCellAnchor>
    <xdr:from>
      <xdr:col>0</xdr:col>
      <xdr:colOff>933450</xdr:colOff>
      <xdr:row>5</xdr:row>
      <xdr:rowOff>696686</xdr:rowOff>
    </xdr:from>
    <xdr:to>
      <xdr:col>0</xdr:col>
      <xdr:colOff>2142904</xdr:colOff>
      <xdr:row>5</xdr:row>
      <xdr:rowOff>1085411</xdr:rowOff>
    </xdr:to>
    <xdr:grpSp>
      <xdr:nvGrpSpPr>
        <xdr:cNvPr id="26" name="Groupe 25"/>
        <xdr:cNvGrpSpPr/>
      </xdr:nvGrpSpPr>
      <xdr:grpSpPr>
        <a:xfrm>
          <a:off x="933450" y="3490020"/>
          <a:ext cx="1209454" cy="0"/>
          <a:chOff x="95250" y="447674"/>
          <a:chExt cx="1508760" cy="357188"/>
        </a:xfrm>
      </xdr:grpSpPr>
      <xdr:pic>
        <xdr:nvPicPr>
          <xdr:cNvPr id="27" name="Image 26" descr="fleche_035.gif"/>
          <xdr:cNvPicPr>
            <a:picLocks noChangeAspect="1"/>
          </xdr:cNvPicPr>
        </xdr:nvPicPr>
        <xdr:blipFill>
          <a:blip xmlns:r="http://schemas.openxmlformats.org/officeDocument/2006/relationships" r:embed="rId1" cstate="print"/>
          <a:srcRect/>
          <a:stretch>
            <a:fillRect/>
          </a:stretch>
        </xdr:blipFill>
        <xdr:spPr bwMode="auto">
          <a:xfrm>
            <a:off x="654050" y="490537"/>
            <a:ext cx="949960" cy="314325"/>
          </a:xfrm>
          <a:prstGeom prst="rect">
            <a:avLst/>
          </a:prstGeom>
          <a:noFill/>
          <a:ln w="9525">
            <a:noFill/>
            <a:miter lim="800000"/>
            <a:headEnd/>
            <a:tailEnd/>
          </a:ln>
        </xdr:spPr>
      </xdr:pic>
      <xdr:sp macro="" textlink="">
        <xdr:nvSpPr>
          <xdr:cNvPr id="28" name="Ellipse 27"/>
          <xdr:cNvSpPr/>
        </xdr:nvSpPr>
        <xdr:spPr>
          <a:xfrm>
            <a:off x="95250" y="447674"/>
            <a:ext cx="419099" cy="295530"/>
          </a:xfrm>
          <a:prstGeom prst="ellipse">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fr-FR" sz="1800" b="1">
                <a:latin typeface="Comic Sans MS" panose="030F0702030302020204" pitchFamily="66" charset="0"/>
              </a:rPr>
              <a:t>3</a:t>
            </a:r>
          </a:p>
        </xdr:txBody>
      </xdr:sp>
    </xdr:grpSp>
    <xdr:clientData fPrintsWithSheet="0"/>
  </xdr:twoCellAnchor>
  <xdr:twoCellAnchor>
    <xdr:from>
      <xdr:col>4</xdr:col>
      <xdr:colOff>155864</xdr:colOff>
      <xdr:row>2</xdr:row>
      <xdr:rowOff>632114</xdr:rowOff>
    </xdr:from>
    <xdr:to>
      <xdr:col>4</xdr:col>
      <xdr:colOff>1879023</xdr:colOff>
      <xdr:row>4</xdr:row>
      <xdr:rowOff>147205</xdr:rowOff>
    </xdr:to>
    <xdr:sp macro="" textlink="">
      <xdr:nvSpPr>
        <xdr:cNvPr id="5" name="Rectangle à coins arrondis 4"/>
        <xdr:cNvSpPr/>
      </xdr:nvSpPr>
      <xdr:spPr>
        <a:xfrm>
          <a:off x="9914659" y="2441864"/>
          <a:ext cx="1723159" cy="1134341"/>
        </a:xfrm>
        <a:prstGeom prst="roundRect">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4</xdr:col>
      <xdr:colOff>237442</xdr:colOff>
      <xdr:row>2</xdr:row>
      <xdr:rowOff>645698</xdr:rowOff>
    </xdr:from>
    <xdr:to>
      <xdr:col>4</xdr:col>
      <xdr:colOff>1801091</xdr:colOff>
      <xdr:row>3</xdr:row>
      <xdr:rowOff>592908</xdr:rowOff>
    </xdr:to>
    <xdr:sp macro="[0]!bilanperiode" textlink="">
      <xdr:nvSpPr>
        <xdr:cNvPr id="23" name="Rectangle 22"/>
        <xdr:cNvSpPr/>
      </xdr:nvSpPr>
      <xdr:spPr>
        <a:xfrm>
          <a:off x="9996237" y="2455448"/>
          <a:ext cx="1563649" cy="968983"/>
        </a:xfrm>
        <a:prstGeom prst="rect">
          <a:avLst/>
        </a:prstGeom>
        <a:noFill/>
      </xdr:spPr>
      <xdr:txBody>
        <a:bodyPr wrap="square" lIns="91440" tIns="45720" rIns="91440" bIns="45720">
          <a:no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fr-FR" sz="28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Relevé de note</a:t>
          </a:r>
          <a:endParaRPr lang="fr-FR" sz="20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endParaRPr>
        </a:p>
      </xdr:txBody>
    </xdr:sp>
    <xdr:clientData/>
  </xdr:twoCellAnchor>
  <xdr:twoCellAnchor>
    <xdr:from>
      <xdr:col>4</xdr:col>
      <xdr:colOff>152400</xdr:colOff>
      <xdr:row>4</xdr:row>
      <xdr:rowOff>112567</xdr:rowOff>
    </xdr:from>
    <xdr:to>
      <xdr:col>4</xdr:col>
      <xdr:colOff>1875559</xdr:colOff>
      <xdr:row>5</xdr:row>
      <xdr:rowOff>1004453</xdr:rowOff>
    </xdr:to>
    <xdr:grpSp>
      <xdr:nvGrpSpPr>
        <xdr:cNvPr id="7" name="Groupe 6" hidden="1"/>
        <xdr:cNvGrpSpPr/>
      </xdr:nvGrpSpPr>
      <xdr:grpSpPr>
        <a:xfrm>
          <a:off x="9908084" y="3490020"/>
          <a:ext cx="1723159" cy="0"/>
          <a:chOff x="9902536" y="3390900"/>
          <a:chExt cx="1723159" cy="1614055"/>
        </a:xfrm>
      </xdr:grpSpPr>
      <xdr:sp macro="" textlink="">
        <xdr:nvSpPr>
          <xdr:cNvPr id="30" name="Rectangle à coins arrondis 29" hidden="1"/>
          <xdr:cNvSpPr/>
        </xdr:nvSpPr>
        <xdr:spPr>
          <a:xfrm>
            <a:off x="9902536" y="3390900"/>
            <a:ext cx="1723159" cy="1614055"/>
          </a:xfrm>
          <a:prstGeom prst="roundRect">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29" name="Rectangle 28" hidden="1">
            <a:hlinkClick xmlns:r="http://schemas.openxmlformats.org/officeDocument/2006/relationships" r:id="rId6"/>
          </xdr:cNvPr>
          <xdr:cNvSpPr/>
        </xdr:nvSpPr>
        <xdr:spPr>
          <a:xfrm>
            <a:off x="9957955" y="3827319"/>
            <a:ext cx="1610592" cy="530658"/>
          </a:xfrm>
          <a:prstGeom prst="rect">
            <a:avLst/>
          </a:prstGeom>
          <a:noFill/>
        </xdr:spPr>
        <xdr:txBody>
          <a:bodyPr wrap="square" lIns="91440" tIns="45720" rIns="91440" bIns="45720">
            <a:no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fr-FR" sz="28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Planning</a:t>
            </a:r>
            <a:endParaRPr lang="fr-FR" sz="20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endParaRPr>
          </a:p>
        </xdr:txBody>
      </xdr:sp>
    </xdr:grpSp>
    <xdr:clientData/>
  </xdr:twoCellAnchor>
  <xdr:twoCellAnchor editAs="absolute">
    <xdr:from>
      <xdr:col>1</xdr:col>
      <xdr:colOff>151959</xdr:colOff>
      <xdr:row>105</xdr:row>
      <xdr:rowOff>22336</xdr:rowOff>
    </xdr:from>
    <xdr:to>
      <xdr:col>1</xdr:col>
      <xdr:colOff>1133101</xdr:colOff>
      <xdr:row>108</xdr:row>
      <xdr:rowOff>56038</xdr:rowOff>
    </xdr:to>
    <xdr:sp macro="" textlink="">
      <xdr:nvSpPr>
        <xdr:cNvPr id="31" name="Rectangle 30">
          <a:hlinkClick xmlns:r="http://schemas.openxmlformats.org/officeDocument/2006/relationships" r:id="rId7"/>
        </xdr:cNvPr>
        <xdr:cNvSpPr/>
      </xdr:nvSpPr>
      <xdr:spPr>
        <a:xfrm>
          <a:off x="2313720" y="5323206"/>
          <a:ext cx="981142" cy="530658"/>
        </a:xfrm>
        <a:prstGeom prst="rect">
          <a:avLst/>
        </a:prstGeom>
        <a:noFill/>
      </xdr:spPr>
      <xdr:txBody>
        <a:bodyPr wrap="square" lIns="91440" tIns="45720" rIns="91440" bIns="45720">
          <a:spAutoFit/>
        </a:bodyPr>
        <a:lstStyle/>
        <a:p>
          <a:pPr algn="ctr"/>
          <a:r>
            <a:rPr lang="fr-FR" sz="28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RAP</a:t>
          </a:r>
          <a:endParaRPr lang="fr-FR" sz="32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xdr:txBody>
    </xdr:sp>
    <xdr:clientData fLocksWithSheet="0"/>
  </xdr:twoCellAnchor>
  <xdr:twoCellAnchor editAs="absolute">
    <xdr:from>
      <xdr:col>1</xdr:col>
      <xdr:colOff>1500882</xdr:colOff>
      <xdr:row>105</xdr:row>
      <xdr:rowOff>22336</xdr:rowOff>
    </xdr:from>
    <xdr:to>
      <xdr:col>2</xdr:col>
      <xdr:colOff>237482</xdr:colOff>
      <xdr:row>108</xdr:row>
      <xdr:rowOff>56038</xdr:rowOff>
    </xdr:to>
    <xdr:sp macro="" textlink="">
      <xdr:nvSpPr>
        <xdr:cNvPr id="32" name="Rectangle 31">
          <a:hlinkClick xmlns:r="http://schemas.openxmlformats.org/officeDocument/2006/relationships" r:id="rId8"/>
        </xdr:cNvPr>
        <xdr:cNvSpPr/>
      </xdr:nvSpPr>
      <xdr:spPr>
        <a:xfrm>
          <a:off x="3662643" y="5323206"/>
          <a:ext cx="2240143" cy="530658"/>
        </a:xfrm>
        <a:prstGeom prst="rect">
          <a:avLst/>
        </a:prstGeom>
        <a:noFill/>
      </xdr:spPr>
      <xdr:txBody>
        <a:bodyPr wrap="square" lIns="91440" tIns="45720" rIns="91440" bIns="45720">
          <a:spAutoFit/>
          <a:scene3d>
            <a:camera prst="orthographicFront">
              <a:rot lat="0" lon="0" rev="0"/>
            </a:camera>
            <a:lightRig rig="glow" dir="t">
              <a:rot lat="0" lon="0" rev="3600000"/>
            </a:lightRig>
          </a:scene3d>
          <a:sp3d prstMaterial="softEdge">
            <a:bevelT w="29210" h="16510"/>
            <a:contourClr>
              <a:schemeClr val="accent4">
                <a:alpha val="95000"/>
              </a:schemeClr>
            </a:contourClr>
          </a:sp3d>
        </a:bodyPr>
        <a:lstStyle/>
        <a:p>
          <a:pPr algn="ctr"/>
          <a:r>
            <a:rPr lang="fr-FR" sz="2800" b="1" cap="none" spc="0">
              <a:ln>
                <a:prstDash val="solid"/>
              </a:ln>
              <a:solidFill>
                <a:srgbClr val="7030A0"/>
              </a:solidFill>
              <a:effectLst>
                <a:outerShdw blurRad="88000" dist="50800" dir="5040000" algn="tl">
                  <a:schemeClr val="accent4">
                    <a:tint val="80000"/>
                    <a:satMod val="250000"/>
                    <a:alpha val="45000"/>
                  </a:schemeClr>
                </a:outerShdw>
              </a:effectLst>
            </a:rPr>
            <a:t>Référentiel</a:t>
          </a:r>
          <a:endParaRPr lang="fr-FR" sz="3200" b="1" cap="none" spc="0">
            <a:ln>
              <a:prstDash val="solid"/>
            </a:ln>
            <a:solidFill>
              <a:srgbClr val="7030A0"/>
            </a:solidFill>
            <a:effectLst>
              <a:outerShdw blurRad="88000" dist="50800" dir="5040000" algn="tl">
                <a:schemeClr val="accent4">
                  <a:tint val="80000"/>
                  <a:satMod val="250000"/>
                  <a:alpha val="45000"/>
                </a:schemeClr>
              </a:outerShdw>
            </a:effectLst>
          </a:endParaRPr>
        </a:p>
      </xdr:txBody>
    </xdr:sp>
    <xdr:clientData fLocksWithSheet="0"/>
  </xdr:twoCellAnchor>
  <xdr:twoCellAnchor>
    <xdr:from>
      <xdr:col>1</xdr:col>
      <xdr:colOff>33132</xdr:colOff>
      <xdr:row>3</xdr:row>
      <xdr:rowOff>16566</xdr:rowOff>
    </xdr:from>
    <xdr:to>
      <xdr:col>1</xdr:col>
      <xdr:colOff>2178326</xdr:colOff>
      <xdr:row>3</xdr:row>
      <xdr:rowOff>256762</xdr:rowOff>
    </xdr:to>
    <xdr:grpSp>
      <xdr:nvGrpSpPr>
        <xdr:cNvPr id="35" name="Groupe 34"/>
        <xdr:cNvGrpSpPr/>
      </xdr:nvGrpSpPr>
      <xdr:grpSpPr>
        <a:xfrm>
          <a:off x="2198581" y="2903832"/>
          <a:ext cx="2145194" cy="240196"/>
          <a:chOff x="-1448856" y="2258242"/>
          <a:chExt cx="715480" cy="333351"/>
        </a:xfrm>
      </xdr:grpSpPr>
      <xdr:sp macro="" textlink="">
        <xdr:nvSpPr>
          <xdr:cNvPr id="36" name="ZoneTexte 35"/>
          <xdr:cNvSpPr txBox="1"/>
        </xdr:nvSpPr>
        <xdr:spPr>
          <a:xfrm>
            <a:off x="-1448856" y="2258242"/>
            <a:ext cx="715480" cy="333351"/>
          </a:xfrm>
          <a:prstGeom prst="rect">
            <a:avLst/>
          </a:prstGeom>
          <a:ln/>
        </xdr:spPr>
        <xdr:style>
          <a:lnRef idx="1">
            <a:schemeClr val="accent5"/>
          </a:lnRef>
          <a:fillRef idx="2">
            <a:schemeClr val="accent5"/>
          </a:fillRef>
          <a:effectRef idx="1">
            <a:schemeClr val="accent5"/>
          </a:effectRef>
          <a:fontRef idx="minor">
            <a:schemeClr val="dk1"/>
          </a:fontRef>
        </xdr:style>
        <xdr:txBody>
          <a:bodyPr vertOverflow="clip" horzOverflow="clip" wrap="square" rtlCol="0" anchor="ctr"/>
          <a:lstStyle/>
          <a:p>
            <a:pPr algn="ctr"/>
            <a:r>
              <a:rPr lang="fr-FR" sz="1400" b="0" baseline="0">
                <a:solidFill>
                  <a:schemeClr val="accent1">
                    <a:lumMod val="50000"/>
                  </a:schemeClr>
                </a:solidFill>
                <a:latin typeface="Comic Sans MS" panose="030F0702030302020204" pitchFamily="66" charset="0"/>
              </a:rPr>
              <a:t>Activité</a:t>
            </a:r>
            <a:endParaRPr lang="fr-FR" sz="1400" b="0">
              <a:solidFill>
                <a:schemeClr val="accent1">
                  <a:lumMod val="50000"/>
                </a:schemeClr>
              </a:solidFill>
              <a:latin typeface="Comic Sans MS" panose="030F0702030302020204" pitchFamily="66" charset="0"/>
            </a:endParaRPr>
          </a:p>
        </xdr:txBody>
      </xdr:sp>
    </xdr:grpSp>
    <xdr:clientData/>
  </xdr:twoCellAnchor>
  <mc:AlternateContent xmlns:mc="http://schemas.openxmlformats.org/markup-compatibility/2006">
    <mc:Choice xmlns:a14="http://schemas.microsoft.com/office/drawing/2010/main" Requires="a14">
      <xdr:twoCellAnchor editAs="oneCell">
        <xdr:from>
          <xdr:col>1</xdr:col>
          <xdr:colOff>19050</xdr:colOff>
          <xdr:row>3</xdr:row>
          <xdr:rowOff>257175</xdr:rowOff>
        </xdr:from>
        <xdr:to>
          <xdr:col>1</xdr:col>
          <xdr:colOff>2181225</xdr:colOff>
          <xdr:row>3</xdr:row>
          <xdr:rowOff>542925</xdr:rowOff>
        </xdr:to>
        <xdr:sp macro="" textlink="">
          <xdr:nvSpPr>
            <xdr:cNvPr id="11294" name="ComboBox1" hidden="1">
              <a:extLst>
                <a:ext uri="{63B3BB69-23CF-44E3-9099-C40C66FF867C}">
                  <a14:compatExt spid="_x0000_s11294"/>
                </a:ext>
              </a:extLst>
            </xdr:cNvPr>
            <xdr:cNvSpPr/>
          </xdr:nvSpPr>
          <xdr:spPr>
            <a:xfrm>
              <a:off x="0" y="0"/>
              <a:ext cx="0" cy="0"/>
            </a:xfrm>
            <a:prstGeom prst="rect">
              <a:avLst/>
            </a:prstGeom>
          </xdr:spPr>
        </xdr:sp>
        <xdr:clientData fLocksWithSheet="0"/>
      </xdr:twoCellAnchor>
    </mc:Choice>
    <mc:Fallback/>
  </mc:AlternateContent>
  <xdr:twoCellAnchor>
    <xdr:from>
      <xdr:col>4</xdr:col>
      <xdr:colOff>165654</xdr:colOff>
      <xdr:row>4</xdr:row>
      <xdr:rowOff>0</xdr:rowOff>
    </xdr:from>
    <xdr:to>
      <xdr:col>4</xdr:col>
      <xdr:colOff>1888813</xdr:colOff>
      <xdr:row>99</xdr:row>
      <xdr:rowOff>149086</xdr:rowOff>
    </xdr:to>
    <xdr:grpSp>
      <xdr:nvGrpSpPr>
        <xdr:cNvPr id="55" name="Groupe 54"/>
        <xdr:cNvGrpSpPr/>
      </xdr:nvGrpSpPr>
      <xdr:grpSpPr>
        <a:xfrm>
          <a:off x="9921338" y="3490020"/>
          <a:ext cx="1723159" cy="967640"/>
          <a:chOff x="9902536" y="3390900"/>
          <a:chExt cx="1723159" cy="1614055"/>
        </a:xfrm>
      </xdr:grpSpPr>
      <xdr:sp macro="" textlink="">
        <xdr:nvSpPr>
          <xdr:cNvPr id="56" name="Rectangle à coins arrondis 55"/>
          <xdr:cNvSpPr/>
        </xdr:nvSpPr>
        <xdr:spPr>
          <a:xfrm>
            <a:off x="9902536" y="3390900"/>
            <a:ext cx="1723159" cy="1614055"/>
          </a:xfrm>
          <a:prstGeom prst="roundRect">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7" name="Rectangle 56">
            <a:hlinkClick xmlns:r="http://schemas.openxmlformats.org/officeDocument/2006/relationships" r:id="rId6"/>
          </xdr:cNvPr>
          <xdr:cNvSpPr/>
        </xdr:nvSpPr>
        <xdr:spPr>
          <a:xfrm>
            <a:off x="9957955" y="3827319"/>
            <a:ext cx="1610592" cy="530658"/>
          </a:xfrm>
          <a:prstGeom prst="rect">
            <a:avLst/>
          </a:prstGeom>
          <a:noFill/>
        </xdr:spPr>
        <xdr:txBody>
          <a:bodyPr wrap="square" lIns="91440" tIns="45720" rIns="91440" bIns="45720">
            <a:no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fr-FR" sz="28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Planning</a:t>
            </a:r>
            <a:endParaRPr lang="fr-FR" sz="20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endParaRPr>
          </a:p>
        </xdr:txBody>
      </xdr:sp>
    </xdr:grpSp>
    <xdr:clientData/>
  </xdr:twoCellAnchor>
  <xdr:twoCellAnchor>
    <xdr:from>
      <xdr:col>0</xdr:col>
      <xdr:colOff>215800</xdr:colOff>
      <xdr:row>0</xdr:row>
      <xdr:rowOff>77933</xdr:rowOff>
    </xdr:from>
    <xdr:to>
      <xdr:col>0</xdr:col>
      <xdr:colOff>1674319</xdr:colOff>
      <xdr:row>0</xdr:row>
      <xdr:rowOff>1084793</xdr:rowOff>
    </xdr:to>
    <xdr:grpSp>
      <xdr:nvGrpSpPr>
        <xdr:cNvPr id="8" name="Groupe 7"/>
        <xdr:cNvGrpSpPr/>
      </xdr:nvGrpSpPr>
      <xdr:grpSpPr>
        <a:xfrm>
          <a:off x="215800" y="77933"/>
          <a:ext cx="1458519" cy="1006860"/>
          <a:chOff x="215800" y="77933"/>
          <a:chExt cx="1458519" cy="1006860"/>
        </a:xfrm>
      </xdr:grpSpPr>
      <xdr:pic>
        <xdr:nvPicPr>
          <xdr:cNvPr id="3" name="Image 2"/>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415636" y="77933"/>
            <a:ext cx="995796" cy="1006860"/>
          </a:xfrm>
          <a:prstGeom prst="rect">
            <a:avLst/>
          </a:prstGeom>
        </xdr:spPr>
      </xdr:pic>
      <xdr:sp macro="" textlink="">
        <xdr:nvSpPr>
          <xdr:cNvPr id="37" name="Zone de texte 3"/>
          <xdr:cNvSpPr txBox="1"/>
        </xdr:nvSpPr>
        <xdr:spPr>
          <a:xfrm>
            <a:off x="215800" y="253008"/>
            <a:ext cx="1458519" cy="585545"/>
          </a:xfrm>
          <a:prstGeom prst="rect">
            <a:avLst/>
          </a:prstGeom>
          <a:noFill/>
          <a:ln>
            <a:noFill/>
          </a:ln>
          <a:effectLst/>
        </xdr:spPr>
        <xdr:txBody>
          <a:bodyPr rot="0" spcFirstLastPara="0" vert="horz" wrap="square" lIns="91440" tIns="45720" rIns="91440" bIns="45720" numCol="1" spcCol="0" rtlCol="0" fromWordArt="0" anchor="t" anchorCtr="0" forceAA="0" compatLnSpc="1">
            <a:prstTxWarp prst="textNoShape">
              <a:avLst/>
            </a:prstTxWarp>
            <a:spAutoFit/>
            <a:scene3d>
              <a:camera prst="orthographicFront">
                <a:rot lat="0" lon="0" rev="0"/>
              </a:camera>
              <a:lightRig rig="contrasting" dir="t">
                <a:rot lat="0" lon="0" rev="4500000"/>
              </a:lightRig>
            </a:scene3d>
            <a:sp3d contourW="6350" prstMaterial="metal">
              <a:bevelT w="127000" h="31750" prst="relaxedInset"/>
              <a:contourClr>
                <a:schemeClr val="accent1">
                  <a:shade val="75000"/>
                </a:schemeClr>
              </a:contourClr>
            </a:sp3d>
          </a:bodyPr>
          <a:lstStyle/>
          <a:p>
            <a:pPr algn="ctr">
              <a:lnSpc>
                <a:spcPct val="115000"/>
              </a:lnSpc>
              <a:spcAft>
                <a:spcPts val="1000"/>
              </a:spcAft>
            </a:pPr>
            <a:r>
              <a:rPr lang="fr-FR" sz="2400" b="1">
                <a:ln w="8890" cap="flat" cmpd="sng" algn="ctr">
                  <a:solidFill>
                    <a:srgbClr val="FFFFFF"/>
                  </a:solidFill>
                  <a:prstDash val="solid"/>
                  <a:miter lim="0"/>
                </a:ln>
                <a:gradFill>
                  <a:gsLst>
                    <a:gs pos="0">
                      <a:srgbClr val="505050"/>
                    </a:gs>
                    <a:gs pos="49000">
                      <a:srgbClr val="595959"/>
                    </a:gs>
                    <a:gs pos="50000">
                      <a:srgbClr val="000000"/>
                    </a:gs>
                    <a:gs pos="95000">
                      <a:srgbClr val="000000"/>
                    </a:gs>
                    <a:gs pos="100000">
                      <a:srgbClr val="000000"/>
                    </a:gs>
                  </a:gsLst>
                  <a:lin ang="5400000" scaled="0"/>
                </a:gradFill>
                <a:effectLst>
                  <a:outerShdw blurRad="50800" algn="tl">
                    <a:srgbClr val="000000"/>
                  </a:outerShdw>
                </a:effectLst>
                <a:latin typeface="Comic Sans MS"/>
                <a:ea typeface="Calibri"/>
                <a:cs typeface="Times New Roman"/>
              </a:rPr>
              <a:t>BacPro</a:t>
            </a:r>
            <a:endParaRPr lang="fr-FR" sz="400">
              <a:effectLst/>
              <a:latin typeface="Calibri"/>
              <a:ea typeface="Calibri"/>
              <a:cs typeface="Times New Roman"/>
            </a:endParaRPr>
          </a:p>
        </xdr:txBody>
      </xdr:sp>
    </xdr:grpSp>
    <xdr:clientData/>
  </xdr:twoCellAnchor>
  <xdr:twoCellAnchor>
    <xdr:from>
      <xdr:col>0</xdr:col>
      <xdr:colOff>2158009</xdr:colOff>
      <xdr:row>96</xdr:row>
      <xdr:rowOff>141387</xdr:rowOff>
    </xdr:from>
    <xdr:to>
      <xdr:col>1</xdr:col>
      <xdr:colOff>3117950</xdr:colOff>
      <xdr:row>100</xdr:row>
      <xdr:rowOff>44649</xdr:rowOff>
    </xdr:to>
    <xdr:sp macro="[0]!Fich_bilan" textlink="">
      <xdr:nvSpPr>
        <xdr:cNvPr id="9" name="Rectangle 8"/>
        <xdr:cNvSpPr/>
      </xdr:nvSpPr>
      <xdr:spPr>
        <a:xfrm>
          <a:off x="2158009" y="3958828"/>
          <a:ext cx="3125390" cy="558106"/>
        </a:xfrm>
        <a:prstGeom prst="rect">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fr-FR" sz="1600">
              <a:solidFill>
                <a:sysClr val="windowText" lastClr="000000"/>
              </a:solidFill>
              <a:latin typeface="Comic Sans MS" panose="030F0702030302020204" pitchFamily="66" charset="0"/>
            </a:rPr>
            <a:t>Fiche de positionnement</a:t>
          </a:r>
        </a:p>
      </xdr:txBody>
    </xdr:sp>
    <xdr:clientData/>
  </xdr:twoCellAnchor>
  <xdr:twoCellAnchor>
    <xdr:from>
      <xdr:col>1</xdr:col>
      <xdr:colOff>3501034</xdr:colOff>
      <xdr:row>96</xdr:row>
      <xdr:rowOff>144960</xdr:rowOff>
    </xdr:from>
    <xdr:to>
      <xdr:col>3</xdr:col>
      <xdr:colOff>14883</xdr:colOff>
      <xdr:row>100</xdr:row>
      <xdr:rowOff>59531</xdr:rowOff>
    </xdr:to>
    <xdr:sp macro="[0]!Fich_bareme" textlink="">
      <xdr:nvSpPr>
        <xdr:cNvPr id="40" name="Rectangle 39"/>
        <xdr:cNvSpPr/>
      </xdr:nvSpPr>
      <xdr:spPr>
        <a:xfrm>
          <a:off x="5666483" y="3962401"/>
          <a:ext cx="2682775" cy="569415"/>
        </a:xfrm>
        <a:prstGeom prst="rect">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fr-FR" sz="1600">
              <a:solidFill>
                <a:sysClr val="windowText" lastClr="000000"/>
              </a:solidFill>
              <a:latin typeface="Comic Sans MS" panose="030F0702030302020204" pitchFamily="66" charset="0"/>
            </a:rPr>
            <a:t>Fiche barème</a:t>
          </a:r>
        </a:p>
      </xdr:txBody>
    </xdr:sp>
    <xdr:clientData/>
  </xdr:twoCellAnchor>
  <xdr:twoCellAnchor>
    <xdr:from>
      <xdr:col>4</xdr:col>
      <xdr:colOff>491132</xdr:colOff>
      <xdr:row>0</xdr:row>
      <xdr:rowOff>133944</xdr:rowOff>
    </xdr:from>
    <xdr:to>
      <xdr:col>4</xdr:col>
      <xdr:colOff>1704081</xdr:colOff>
      <xdr:row>0</xdr:row>
      <xdr:rowOff>528338</xdr:rowOff>
    </xdr:to>
    <xdr:sp macro="[0]!fermerClasseur" textlink="">
      <xdr:nvSpPr>
        <xdr:cNvPr id="41" name="Rectangle 40"/>
        <xdr:cNvSpPr/>
      </xdr:nvSpPr>
      <xdr:spPr>
        <a:xfrm>
          <a:off x="10246816" y="133944"/>
          <a:ext cx="1212949" cy="394394"/>
        </a:xfrm>
        <a:prstGeom prst="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fr-FR" sz="1600">
              <a:solidFill>
                <a:schemeClr val="bg1"/>
              </a:solidFill>
              <a:latin typeface="Comic Sans MS" panose="030F0702030302020204" pitchFamily="66" charset="0"/>
            </a:rPr>
            <a:t>Quitter</a:t>
          </a:r>
        </a:p>
      </xdr:txBody>
    </xdr:sp>
    <xdr:clientData/>
  </xdr:twoCellAnchor>
  <xdr:twoCellAnchor>
    <xdr:from>
      <xdr:col>1</xdr:col>
      <xdr:colOff>2254746</xdr:colOff>
      <xdr:row>3</xdr:row>
      <xdr:rowOff>37206</xdr:rowOff>
    </xdr:from>
    <xdr:to>
      <xdr:col>1</xdr:col>
      <xdr:colOff>3021211</xdr:colOff>
      <xdr:row>3</xdr:row>
      <xdr:rowOff>543221</xdr:rowOff>
    </xdr:to>
    <xdr:sp macro="[0]!Valider" textlink="">
      <xdr:nvSpPr>
        <xdr:cNvPr id="42" name="Rectangle 41"/>
        <xdr:cNvSpPr/>
      </xdr:nvSpPr>
      <xdr:spPr>
        <a:xfrm>
          <a:off x="4420195" y="2924472"/>
          <a:ext cx="766465" cy="506015"/>
        </a:xfrm>
        <a:prstGeom prst="rect">
          <a:avLst/>
        </a:prstGeom>
      </xdr:spPr>
      <xdr:style>
        <a:lnRef idx="0">
          <a:schemeClr val="accent5"/>
        </a:lnRef>
        <a:fillRef idx="3">
          <a:schemeClr val="accent5"/>
        </a:fillRef>
        <a:effectRef idx="3">
          <a:schemeClr val="accent5"/>
        </a:effectRef>
        <a:fontRef idx="minor">
          <a:schemeClr val="lt1"/>
        </a:fontRef>
      </xdr:style>
      <xdr:txBody>
        <a:bodyPr vertOverflow="clip" horzOverflow="clip" lIns="0" tIns="0" rIns="0" bIns="0" rtlCol="0" anchor="ctr"/>
        <a:lstStyle/>
        <a:p>
          <a:pPr algn="ctr"/>
          <a:r>
            <a:rPr lang="fr-FR" sz="1600">
              <a:solidFill>
                <a:sysClr val="windowText" lastClr="000000"/>
              </a:solidFill>
              <a:latin typeface="Comic Sans MS" panose="030F0702030302020204" pitchFamily="66" charset="0"/>
            </a:rPr>
            <a:t>Valider</a:t>
          </a:r>
        </a:p>
      </xdr:txBody>
    </xdr:sp>
    <xdr:clientData/>
  </xdr:twoCellAnchor>
  <xdr:twoCellAnchor editAs="oneCell">
    <xdr:from>
      <xdr:col>4</xdr:col>
      <xdr:colOff>480834</xdr:colOff>
      <xdr:row>105</xdr:row>
      <xdr:rowOff>127500</xdr:rowOff>
    </xdr:from>
    <xdr:to>
      <xdr:col>4</xdr:col>
      <xdr:colOff>821112</xdr:colOff>
      <xdr:row>108</xdr:row>
      <xdr:rowOff>3112</xdr:rowOff>
    </xdr:to>
    <xdr:pic macro="[0]!Aff_onglets">
      <xdr:nvPicPr>
        <xdr:cNvPr id="10" name="Image 9"/>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10230834" y="5430000"/>
          <a:ext cx="340278" cy="367500"/>
        </a:xfrm>
        <a:prstGeom prst="rect">
          <a:avLst/>
        </a:prstGeom>
      </xdr:spPr>
    </xdr:pic>
    <xdr:clientData/>
  </xdr:twoCellAnchor>
  <xdr:twoCellAnchor editAs="oneCell">
    <xdr:from>
      <xdr:col>4</xdr:col>
      <xdr:colOff>1140001</xdr:colOff>
      <xdr:row>105</xdr:row>
      <xdr:rowOff>112501</xdr:rowOff>
    </xdr:from>
    <xdr:to>
      <xdr:col>4</xdr:col>
      <xdr:colOff>1521913</xdr:colOff>
      <xdr:row>107</xdr:row>
      <xdr:rowOff>150001</xdr:rowOff>
    </xdr:to>
    <xdr:pic macro="[0]!Full_ecran">
      <xdr:nvPicPr>
        <xdr:cNvPr id="14" name="Image 13"/>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tretch>
          <a:fillRect/>
        </a:stretch>
      </xdr:blipFill>
      <xdr:spPr>
        <a:xfrm>
          <a:off x="10890001" y="5415001"/>
          <a:ext cx="381912" cy="3675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17</xdr:col>
      <xdr:colOff>123824</xdr:colOff>
      <xdr:row>26</xdr:row>
      <xdr:rowOff>171449</xdr:rowOff>
    </xdr:from>
    <xdr:to>
      <xdr:col>22</xdr:col>
      <xdr:colOff>1571624</xdr:colOff>
      <xdr:row>28</xdr:row>
      <xdr:rowOff>66674</xdr:rowOff>
    </xdr:to>
    <xdr:sp macro="" textlink="">
      <xdr:nvSpPr>
        <xdr:cNvPr id="3" name="Rectangle à coins arrondis 2"/>
        <xdr:cNvSpPr/>
      </xdr:nvSpPr>
      <xdr:spPr>
        <a:xfrm>
          <a:off x="5467349" y="5657849"/>
          <a:ext cx="3019425" cy="314325"/>
        </a:xfrm>
        <a:prstGeom prst="round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absolute">
    <xdr:from>
      <xdr:col>21</xdr:col>
      <xdr:colOff>209549</xdr:colOff>
      <xdr:row>21</xdr:row>
      <xdr:rowOff>66675</xdr:rowOff>
    </xdr:from>
    <xdr:to>
      <xdr:col>22</xdr:col>
      <xdr:colOff>1543049</xdr:colOff>
      <xdr:row>22</xdr:row>
      <xdr:rowOff>199911</xdr:rowOff>
    </xdr:to>
    <xdr:sp macro="" textlink="">
      <xdr:nvSpPr>
        <xdr:cNvPr id="4" name="Rectangle 3">
          <a:hlinkClick xmlns:r="http://schemas.openxmlformats.org/officeDocument/2006/relationships" r:id="rId1"/>
        </xdr:cNvPr>
        <xdr:cNvSpPr/>
      </xdr:nvSpPr>
      <xdr:spPr>
        <a:xfrm>
          <a:off x="6810374" y="4695825"/>
          <a:ext cx="1647825" cy="342786"/>
        </a:xfrm>
        <a:prstGeom prst="rect">
          <a:avLst/>
        </a:prstGeom>
        <a:noFill/>
      </xdr:spPr>
      <xdr:txBody>
        <a:bodyPr wrap="square" lIns="91440" tIns="45720" rIns="91440" bIns="45720">
          <a:spAutoFit/>
        </a:bodyPr>
        <a:lstStyle/>
        <a:p>
          <a:pPr algn="ctr"/>
          <a:r>
            <a:rPr lang="fr-FR" sz="16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Parametrage</a:t>
          </a:r>
        </a:p>
      </xdr:txBody>
    </xdr:sp>
    <xdr:clientData fLocksWithSheet="0"/>
  </xdr:twoCellAnchor>
  <xdr:twoCellAnchor editAs="oneCell">
    <xdr:from>
      <xdr:col>19</xdr:col>
      <xdr:colOff>142875</xdr:colOff>
      <xdr:row>36</xdr:row>
      <xdr:rowOff>154291</xdr:rowOff>
    </xdr:from>
    <xdr:to>
      <xdr:col>22</xdr:col>
      <xdr:colOff>540085</xdr:colOff>
      <xdr:row>43</xdr:row>
      <xdr:rowOff>16072</xdr:rowOff>
    </xdr:to>
    <xdr:pic macro="[0]!RAZ">
      <xdr:nvPicPr>
        <xdr:cNvPr id="2" name="Image 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115050" y="7926691"/>
          <a:ext cx="1340185" cy="1328631"/>
        </a:xfrm>
        <a:prstGeom prst="rect">
          <a:avLst/>
        </a:prstGeom>
      </xdr:spPr>
    </xdr:pic>
    <xdr:clientData/>
  </xdr:twoCellAnchor>
  <xdr:twoCellAnchor>
    <xdr:from>
      <xdr:col>17</xdr:col>
      <xdr:colOff>123825</xdr:colOff>
      <xdr:row>20</xdr:row>
      <xdr:rowOff>180975</xdr:rowOff>
    </xdr:from>
    <xdr:to>
      <xdr:col>22</xdr:col>
      <xdr:colOff>1562100</xdr:colOff>
      <xdr:row>23</xdr:row>
      <xdr:rowOff>104775</xdr:rowOff>
    </xdr:to>
    <xdr:sp macro="" textlink="">
      <xdr:nvSpPr>
        <xdr:cNvPr id="8" name="Rectangle à coins arrondis 7"/>
        <xdr:cNvSpPr/>
      </xdr:nvSpPr>
      <xdr:spPr>
        <a:xfrm>
          <a:off x="5467350" y="4010025"/>
          <a:ext cx="3009900" cy="552450"/>
        </a:xfrm>
        <a:prstGeom prst="round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17</xdr:col>
      <xdr:colOff>123824</xdr:colOff>
      <xdr:row>29</xdr:row>
      <xdr:rowOff>123824</xdr:rowOff>
    </xdr:from>
    <xdr:to>
      <xdr:col>22</xdr:col>
      <xdr:colOff>1552574</xdr:colOff>
      <xdr:row>31</xdr:row>
      <xdr:rowOff>95249</xdr:rowOff>
    </xdr:to>
    <xdr:sp macro="" textlink="">
      <xdr:nvSpPr>
        <xdr:cNvPr id="9" name="Rectangle à coins arrondis 8"/>
        <xdr:cNvSpPr/>
      </xdr:nvSpPr>
      <xdr:spPr>
        <a:xfrm>
          <a:off x="5467349" y="6238874"/>
          <a:ext cx="3000375" cy="390525"/>
        </a:xfrm>
        <a:prstGeom prst="round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17</xdr:col>
      <xdr:colOff>123825</xdr:colOff>
      <xdr:row>17</xdr:row>
      <xdr:rowOff>123825</xdr:rowOff>
    </xdr:from>
    <xdr:to>
      <xdr:col>22</xdr:col>
      <xdr:colOff>1562100</xdr:colOff>
      <xdr:row>20</xdr:row>
      <xdr:rowOff>47625</xdr:rowOff>
    </xdr:to>
    <xdr:sp macro="" textlink="">
      <xdr:nvSpPr>
        <xdr:cNvPr id="10" name="Rectangle à coins arrondis 9"/>
        <xdr:cNvSpPr/>
      </xdr:nvSpPr>
      <xdr:spPr>
        <a:xfrm>
          <a:off x="5467350" y="3724275"/>
          <a:ext cx="3009900" cy="552450"/>
        </a:xfrm>
        <a:prstGeom prst="round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17</xdr:col>
      <xdr:colOff>114299</xdr:colOff>
      <xdr:row>24</xdr:row>
      <xdr:rowOff>152399</xdr:rowOff>
    </xdr:from>
    <xdr:to>
      <xdr:col>22</xdr:col>
      <xdr:colOff>1562099</xdr:colOff>
      <xdr:row>26</xdr:row>
      <xdr:rowOff>47624</xdr:rowOff>
    </xdr:to>
    <xdr:sp macro="" textlink="">
      <xdr:nvSpPr>
        <xdr:cNvPr id="12" name="Rectangle à coins arrondis 11"/>
        <xdr:cNvSpPr/>
      </xdr:nvSpPr>
      <xdr:spPr>
        <a:xfrm>
          <a:off x="5457824" y="5219699"/>
          <a:ext cx="3019425" cy="314325"/>
        </a:xfrm>
        <a:prstGeom prst="round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17</xdr:col>
      <xdr:colOff>123824</xdr:colOff>
      <xdr:row>32</xdr:row>
      <xdr:rowOff>123824</xdr:rowOff>
    </xdr:from>
    <xdr:to>
      <xdr:col>22</xdr:col>
      <xdr:colOff>1552574</xdr:colOff>
      <xdr:row>34</xdr:row>
      <xdr:rowOff>95249</xdr:rowOff>
    </xdr:to>
    <xdr:sp macro="" textlink="">
      <xdr:nvSpPr>
        <xdr:cNvPr id="14" name="Rectangle à coins arrondis 13"/>
        <xdr:cNvSpPr/>
      </xdr:nvSpPr>
      <xdr:spPr>
        <a:xfrm>
          <a:off x="5467349" y="7058024"/>
          <a:ext cx="3000375" cy="390525"/>
        </a:xfrm>
        <a:prstGeom prst="round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0</xdr:col>
      <xdr:colOff>219075</xdr:colOff>
      <xdr:row>0</xdr:row>
      <xdr:rowOff>133350</xdr:rowOff>
    </xdr:from>
    <xdr:to>
      <xdr:col>2</xdr:col>
      <xdr:colOff>96440</xdr:colOff>
      <xdr:row>3</xdr:row>
      <xdr:rowOff>76299</xdr:rowOff>
    </xdr:to>
    <xdr:pic>
      <xdr:nvPicPr>
        <xdr:cNvPr id="13" name="Image 12">
          <a:hlinkClick xmlns:r="http://schemas.openxmlformats.org/officeDocument/2006/relationships" r:id="rId3"/>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219075" y="133350"/>
          <a:ext cx="506015" cy="514449"/>
        </a:xfrm>
        <a:prstGeom prst="rect">
          <a:avLst/>
        </a:prstGeom>
      </xdr:spPr>
    </xdr:pic>
    <xdr:clientData/>
  </xdr:twoCellAnchor>
  <xdr:twoCellAnchor>
    <xdr:from>
      <xdr:col>19</xdr:col>
      <xdr:colOff>180975</xdr:colOff>
      <xdr:row>7</xdr:row>
      <xdr:rowOff>161925</xdr:rowOff>
    </xdr:from>
    <xdr:to>
      <xdr:col>22</xdr:col>
      <xdr:colOff>1372790</xdr:colOff>
      <xdr:row>10</xdr:row>
      <xdr:rowOff>119956</xdr:rowOff>
    </xdr:to>
    <xdr:sp macro="[0]!creafichelev" textlink="">
      <xdr:nvSpPr>
        <xdr:cNvPr id="15" name="Rectangle 14"/>
        <xdr:cNvSpPr/>
      </xdr:nvSpPr>
      <xdr:spPr>
        <a:xfrm>
          <a:off x="6153150" y="1933575"/>
          <a:ext cx="2134790" cy="558106"/>
        </a:xfrm>
        <a:prstGeom prst="rect">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fr-FR" sz="1200">
              <a:solidFill>
                <a:sysClr val="windowText" lastClr="000000"/>
              </a:solidFill>
              <a:latin typeface="Comic Sans MS" panose="030F0702030302020204" pitchFamily="66" charset="0"/>
            </a:rPr>
            <a:t>Création fiche élève</a:t>
          </a:r>
          <a:r>
            <a:rPr lang="fr-FR" sz="1200" baseline="0">
              <a:solidFill>
                <a:sysClr val="windowText" lastClr="000000"/>
              </a:solidFill>
              <a:latin typeface="Comic Sans MS" panose="030F0702030302020204" pitchFamily="66" charset="0"/>
            </a:rPr>
            <a:t> </a:t>
          </a:r>
        </a:p>
        <a:p>
          <a:pPr algn="ctr"/>
          <a:r>
            <a:rPr lang="fr-FR" sz="1200" baseline="0">
              <a:solidFill>
                <a:sysClr val="windowText" lastClr="000000"/>
              </a:solidFill>
              <a:latin typeface="Comic Sans MS" panose="030F0702030302020204" pitchFamily="66" charset="0"/>
            </a:rPr>
            <a:t>(30 maxi)</a:t>
          </a:r>
          <a:endParaRPr lang="fr-FR" sz="1200">
            <a:solidFill>
              <a:sysClr val="windowText" lastClr="000000"/>
            </a:solidFill>
            <a:latin typeface="Comic Sans MS" panose="030F0702030302020204" pitchFamily="66"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73270</xdr:colOff>
      <xdr:row>0</xdr:row>
      <xdr:rowOff>217505</xdr:rowOff>
    </xdr:from>
    <xdr:to>
      <xdr:col>1</xdr:col>
      <xdr:colOff>345412</xdr:colOff>
      <xdr:row>0</xdr:row>
      <xdr:rowOff>491951</xdr:rowOff>
    </xdr:to>
    <xdr:grpSp>
      <xdr:nvGrpSpPr>
        <xdr:cNvPr id="7" name="Groupe 6"/>
        <xdr:cNvGrpSpPr/>
      </xdr:nvGrpSpPr>
      <xdr:grpSpPr>
        <a:xfrm>
          <a:off x="73270" y="217505"/>
          <a:ext cx="3722309" cy="274446"/>
          <a:chOff x="-41548" y="392180"/>
          <a:chExt cx="4848716" cy="289600"/>
        </a:xfrm>
      </xdr:grpSpPr>
      <xdr:sp macro="" textlink="">
        <xdr:nvSpPr>
          <xdr:cNvPr id="8" name="ZoneTexte 7"/>
          <xdr:cNvSpPr txBox="1"/>
        </xdr:nvSpPr>
        <xdr:spPr>
          <a:xfrm>
            <a:off x="-41548" y="403227"/>
            <a:ext cx="2507994" cy="267508"/>
          </a:xfrm>
          <a:prstGeom prst="rect">
            <a:avLst/>
          </a:prstGeom>
          <a:solidFill>
            <a:srgbClr val="FFFF00"/>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fr-FR" sz="1100" b="1">
                <a:solidFill>
                  <a:schemeClr val="accent1">
                    <a:lumMod val="50000"/>
                  </a:schemeClr>
                </a:solidFill>
                <a:latin typeface="Comic Sans MS" panose="030F0702030302020204" pitchFamily="66" charset="0"/>
              </a:rPr>
              <a:t>Selectionner</a:t>
            </a:r>
            <a:r>
              <a:rPr lang="fr-FR" sz="1100" b="1" baseline="0">
                <a:solidFill>
                  <a:schemeClr val="accent1">
                    <a:lumMod val="50000"/>
                  </a:schemeClr>
                </a:solidFill>
                <a:latin typeface="Comic Sans MS" panose="030F0702030302020204" pitchFamily="66" charset="0"/>
              </a:rPr>
              <a:t> une activité</a:t>
            </a:r>
            <a:endParaRPr lang="fr-FR" sz="1100" b="1">
              <a:solidFill>
                <a:schemeClr val="accent1">
                  <a:lumMod val="50000"/>
                </a:schemeClr>
              </a:solidFill>
              <a:latin typeface="Comic Sans MS" panose="030F0702030302020204" pitchFamily="66" charset="0"/>
            </a:endParaRPr>
          </a:p>
        </xdr:txBody>
      </xdr:sp>
      <mc:AlternateContent xmlns:mc="http://schemas.openxmlformats.org/markup-compatibility/2006">
        <mc:Choice xmlns:a14="http://schemas.microsoft.com/office/drawing/2010/main" Requires="a14">
          <xdr:sp macro="" textlink="">
            <xdr:nvSpPr>
              <xdr:cNvPr id="31746" name="ComboBox2" hidden="1">
                <a:extLst>
                  <a:ext uri="{63B3BB69-23CF-44E3-9099-C40C66FF867C}">
                    <a14:compatExt spid="_x0000_s31746"/>
                  </a:ext>
                </a:extLst>
              </xdr:cNvPr>
              <xdr:cNvSpPr/>
            </xdr:nvSpPr>
            <xdr:spPr>
              <a:xfrm>
                <a:off x="2545267" y="392180"/>
                <a:ext cx="2261901" cy="289600"/>
              </a:xfrm>
              <a:prstGeom prst="rect">
                <a:avLst/>
              </a:prstGeom>
            </xdr:spPr>
          </xdr:sp>
        </mc:Choice>
        <mc:Fallback/>
      </mc:AlternateContent>
    </xdr:grpSp>
    <xdr:clientData/>
  </xdr:twoCellAnchor>
  <xdr:twoCellAnchor editAs="oneCell">
    <xdr:from>
      <xdr:col>0</xdr:col>
      <xdr:colOff>257969</xdr:colOff>
      <xdr:row>1</xdr:row>
      <xdr:rowOff>29765</xdr:rowOff>
    </xdr:from>
    <xdr:to>
      <xdr:col>0</xdr:col>
      <xdr:colOff>763984</xdr:colOff>
      <xdr:row>3</xdr:row>
      <xdr:rowOff>167183</xdr:rowOff>
    </xdr:to>
    <xdr:pic>
      <xdr:nvPicPr>
        <xdr:cNvPr id="3" name="Image 2">
          <a:hlinkClick xmlns:r="http://schemas.openxmlformats.org/officeDocument/2006/relationships" r:id="rId1"/>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57969" y="545703"/>
          <a:ext cx="506015" cy="514449"/>
        </a:xfrm>
        <a:prstGeom prst="rect">
          <a:avLst/>
        </a:prstGeom>
      </xdr:spPr>
    </xdr:pic>
    <xdr:clientData/>
  </xdr:twoCellAnchor>
  <xdr:twoCellAnchor>
    <xdr:from>
      <xdr:col>0</xdr:col>
      <xdr:colOff>2455334</xdr:colOff>
      <xdr:row>1</xdr:row>
      <xdr:rowOff>210551</xdr:rowOff>
    </xdr:from>
    <xdr:to>
      <xdr:col>1</xdr:col>
      <xdr:colOff>312486</xdr:colOff>
      <xdr:row>4</xdr:row>
      <xdr:rowOff>31749</xdr:rowOff>
    </xdr:to>
    <xdr:grpSp>
      <xdr:nvGrpSpPr>
        <xdr:cNvPr id="11" name="Groupe 10"/>
        <xdr:cNvGrpSpPr/>
      </xdr:nvGrpSpPr>
      <xdr:grpSpPr>
        <a:xfrm>
          <a:off x="2455334" y="729134"/>
          <a:ext cx="1307319" cy="382115"/>
          <a:chOff x="2455334" y="729134"/>
          <a:chExt cx="1307319" cy="382115"/>
        </a:xfrm>
      </xdr:grpSpPr>
      <xdr:sp macro="" textlink="">
        <xdr:nvSpPr>
          <xdr:cNvPr id="10" name="ZoneTexte 9"/>
          <xdr:cNvSpPr txBox="1"/>
        </xdr:nvSpPr>
        <xdr:spPr>
          <a:xfrm>
            <a:off x="2455334" y="740832"/>
            <a:ext cx="889000" cy="3704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72000" tIns="0" rIns="0" bIns="0" rtlCol="0" anchor="ctr" anchorCtr="0"/>
          <a:lstStyle/>
          <a:p>
            <a:r>
              <a:rPr lang="fr-FR" sz="900"/>
              <a:t>Création            d'une</a:t>
            </a:r>
            <a:r>
              <a:rPr lang="fr-FR" sz="900" baseline="0"/>
              <a:t> </a:t>
            </a:r>
            <a:r>
              <a:rPr lang="fr-FR" sz="900"/>
              <a:t>activité</a:t>
            </a:r>
          </a:p>
        </xdr:txBody>
      </xdr:sp>
      <xdr:grpSp>
        <xdr:nvGrpSpPr>
          <xdr:cNvPr id="5" name="Groupe 4" descr="Création d'une activité" title="Création d'une activité">
            <a:hlinkClick xmlns:r="http://schemas.openxmlformats.org/officeDocument/2006/relationships" r:id="rId3"/>
          </xdr:cNvPr>
          <xdr:cNvGrpSpPr/>
        </xdr:nvGrpSpPr>
        <xdr:grpSpPr>
          <a:xfrm>
            <a:off x="3441811" y="729134"/>
            <a:ext cx="320842" cy="310816"/>
            <a:chOff x="1839829" y="556459"/>
            <a:chExt cx="320842" cy="310816"/>
          </a:xfrm>
        </xdr:grpSpPr>
        <xdr:sp macro="" textlink="">
          <xdr:nvSpPr>
            <xdr:cNvPr id="4" name="Ellipse 3"/>
            <xdr:cNvSpPr/>
          </xdr:nvSpPr>
          <xdr:spPr>
            <a:xfrm>
              <a:off x="1839829" y="556459"/>
              <a:ext cx="320842" cy="310816"/>
            </a:xfrm>
            <a:prstGeom prst="ellipse">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2" name="Croix 1"/>
            <xdr:cNvSpPr/>
          </xdr:nvSpPr>
          <xdr:spPr>
            <a:xfrm>
              <a:off x="1879935" y="591344"/>
              <a:ext cx="246272" cy="240422"/>
            </a:xfrm>
            <a:prstGeom prst="plus">
              <a:avLst>
                <a:gd name="adj" fmla="val 50000"/>
              </a:avLst>
            </a:prstGeom>
            <a:ln>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xnSp macro="">
        <xdr:nvCxnSpPr>
          <xdr:cNvPr id="12" name="Connecteur droit avec flèche 11"/>
          <xdr:cNvCxnSpPr/>
        </xdr:nvCxnSpPr>
        <xdr:spPr>
          <a:xfrm>
            <a:off x="3050785" y="865049"/>
            <a:ext cx="340895" cy="0"/>
          </a:xfrm>
          <a:prstGeom prst="straightConnector1">
            <a:avLst/>
          </a:prstGeom>
          <a:ln w="19050">
            <a:solidFill>
              <a:srgbClr val="00B050"/>
            </a:solidFill>
            <a:tailEnd type="arrow"/>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76200</xdr:colOff>
      <xdr:row>0</xdr:row>
      <xdr:rowOff>476250</xdr:rowOff>
    </xdr:from>
    <xdr:to>
      <xdr:col>4</xdr:col>
      <xdr:colOff>270933</xdr:colOff>
      <xdr:row>0</xdr:row>
      <xdr:rowOff>910932</xdr:rowOff>
    </xdr:to>
    <xdr:grpSp>
      <xdr:nvGrpSpPr>
        <xdr:cNvPr id="2" name="Groupe 1"/>
        <xdr:cNvGrpSpPr/>
      </xdr:nvGrpSpPr>
      <xdr:grpSpPr>
        <a:xfrm>
          <a:off x="76200" y="476250"/>
          <a:ext cx="6347883" cy="434682"/>
          <a:chOff x="76200" y="476250"/>
          <a:chExt cx="6347883" cy="434682"/>
        </a:xfrm>
      </xdr:grpSpPr>
      <xdr:grpSp>
        <xdr:nvGrpSpPr>
          <xdr:cNvPr id="6" name="Groupe 5"/>
          <xdr:cNvGrpSpPr/>
        </xdr:nvGrpSpPr>
        <xdr:grpSpPr>
          <a:xfrm>
            <a:off x="76200" y="476250"/>
            <a:ext cx="6347883" cy="434682"/>
            <a:chOff x="-1448857" y="2258242"/>
            <a:chExt cx="5173132" cy="367836"/>
          </a:xfrm>
        </xdr:grpSpPr>
        <xdr:sp macro="" textlink="">
          <xdr:nvSpPr>
            <xdr:cNvPr id="7" name="ZoneTexte 6"/>
            <xdr:cNvSpPr txBox="1"/>
          </xdr:nvSpPr>
          <xdr:spPr>
            <a:xfrm>
              <a:off x="-1448857" y="2258242"/>
              <a:ext cx="2416920" cy="367836"/>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fr-FR" sz="1800" b="1">
                  <a:solidFill>
                    <a:schemeClr val="accent1">
                      <a:lumMod val="50000"/>
                    </a:schemeClr>
                  </a:solidFill>
                  <a:latin typeface="Comic Sans MS" panose="030F0702030302020204" pitchFamily="66" charset="0"/>
                </a:rPr>
                <a:t>Selectionner</a:t>
              </a:r>
              <a:r>
                <a:rPr lang="fr-FR" sz="1800" b="1" baseline="0">
                  <a:solidFill>
                    <a:schemeClr val="accent1">
                      <a:lumMod val="50000"/>
                    </a:schemeClr>
                  </a:solidFill>
                  <a:latin typeface="Comic Sans MS" panose="030F0702030302020204" pitchFamily="66" charset="0"/>
                </a:rPr>
                <a:t> une activité</a:t>
              </a:r>
              <a:endParaRPr lang="fr-FR" sz="1800" b="1">
                <a:solidFill>
                  <a:schemeClr val="accent1">
                    <a:lumMod val="50000"/>
                  </a:schemeClr>
                </a:solidFill>
                <a:latin typeface="Comic Sans MS" panose="030F0702030302020204" pitchFamily="66" charset="0"/>
              </a:endParaRPr>
            </a:p>
          </xdr:txBody>
        </xdr:sp>
      </xdr:grpSp>
      <mc:AlternateContent xmlns:mc="http://schemas.openxmlformats.org/markup-compatibility/2006">
        <mc:Choice xmlns:a14="http://schemas.microsoft.com/office/drawing/2010/main" Requires="a14">
          <xdr:sp macro="" textlink="">
            <xdr:nvSpPr>
              <xdr:cNvPr id="32769" name="ComboBox1" hidden="1">
                <a:extLst>
                  <a:ext uri="{63B3BB69-23CF-44E3-9099-C40C66FF867C}">
                    <a14:compatExt spid="_x0000_s32769"/>
                  </a:ext>
                </a:extLst>
              </xdr:cNvPr>
              <xdr:cNvSpPr/>
            </xdr:nvSpPr>
            <xdr:spPr>
              <a:xfrm>
                <a:off x="3118908" y="504823"/>
                <a:ext cx="3305175" cy="400050"/>
              </a:xfrm>
              <a:prstGeom prst="rect">
                <a:avLst/>
              </a:prstGeom>
            </xdr:spPr>
          </xdr:sp>
        </mc:Choice>
        <mc:Fallback/>
      </mc:AlternateContent>
    </xdr:grpSp>
    <xdr:clientData/>
  </xdr:twoCellAnchor>
  <xdr:twoCellAnchor editAs="oneCell">
    <xdr:from>
      <xdr:col>0</xdr:col>
      <xdr:colOff>361950</xdr:colOff>
      <xdr:row>1</xdr:row>
      <xdr:rowOff>95250</xdr:rowOff>
    </xdr:from>
    <xdr:to>
      <xdr:col>0</xdr:col>
      <xdr:colOff>1123950</xdr:colOff>
      <xdr:row>3</xdr:row>
      <xdr:rowOff>165100</xdr:rowOff>
    </xdr:to>
    <xdr:pic macro="[0]!exp_data">
      <xdr:nvPicPr>
        <xdr:cNvPr id="4" name="Image 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61950" y="1123950"/>
          <a:ext cx="762000" cy="77470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8</xdr:col>
      <xdr:colOff>79375</xdr:colOff>
      <xdr:row>11</xdr:row>
      <xdr:rowOff>254000</xdr:rowOff>
    </xdr:from>
    <xdr:to>
      <xdr:col>12</xdr:col>
      <xdr:colOff>158750</xdr:colOff>
      <xdr:row>16</xdr:row>
      <xdr:rowOff>174625</xdr:rowOff>
    </xdr:to>
    <xdr:sp macro="" textlink="">
      <xdr:nvSpPr>
        <xdr:cNvPr id="2" name="Rectangle 1"/>
        <xdr:cNvSpPr/>
      </xdr:nvSpPr>
      <xdr:spPr>
        <a:xfrm>
          <a:off x="8667750" y="4762500"/>
          <a:ext cx="2492375" cy="174625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879929</xdr:colOff>
      <xdr:row>0</xdr:row>
      <xdr:rowOff>99786</xdr:rowOff>
    </xdr:from>
    <xdr:to>
      <xdr:col>0</xdr:col>
      <xdr:colOff>2388054</xdr:colOff>
      <xdr:row>1</xdr:row>
      <xdr:rowOff>56129</xdr:rowOff>
    </xdr:to>
    <xdr:grpSp>
      <xdr:nvGrpSpPr>
        <xdr:cNvPr id="4" name="Groupe 3"/>
        <xdr:cNvGrpSpPr/>
      </xdr:nvGrpSpPr>
      <xdr:grpSpPr>
        <a:xfrm>
          <a:off x="879929" y="99786"/>
          <a:ext cx="1508125" cy="432593"/>
          <a:chOff x="95250" y="447674"/>
          <a:chExt cx="1508760" cy="400050"/>
        </a:xfrm>
      </xdr:grpSpPr>
      <xdr:pic>
        <xdr:nvPicPr>
          <xdr:cNvPr id="5" name="Image 4" descr="fleche_035.gif"/>
          <xdr:cNvPicPr>
            <a:picLocks noChangeAspect="1"/>
          </xdr:cNvPicPr>
        </xdr:nvPicPr>
        <xdr:blipFill>
          <a:blip xmlns:r="http://schemas.openxmlformats.org/officeDocument/2006/relationships" r:embed="rId1" cstate="print"/>
          <a:srcRect/>
          <a:stretch>
            <a:fillRect/>
          </a:stretch>
        </xdr:blipFill>
        <xdr:spPr bwMode="auto">
          <a:xfrm>
            <a:off x="654050" y="490537"/>
            <a:ext cx="949960" cy="314325"/>
          </a:xfrm>
          <a:prstGeom prst="rect">
            <a:avLst/>
          </a:prstGeom>
          <a:noFill/>
          <a:ln w="9525">
            <a:noFill/>
            <a:miter lim="800000"/>
            <a:headEnd/>
            <a:tailEnd/>
          </a:ln>
        </xdr:spPr>
      </xdr:pic>
      <xdr:sp macro="" textlink="">
        <xdr:nvSpPr>
          <xdr:cNvPr id="3" name="Ellipse 2"/>
          <xdr:cNvSpPr/>
        </xdr:nvSpPr>
        <xdr:spPr>
          <a:xfrm>
            <a:off x="95250" y="447674"/>
            <a:ext cx="419100" cy="400050"/>
          </a:xfrm>
          <a:prstGeom prst="ellipse">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fr-FR" sz="1800" b="1">
                <a:latin typeface="Comic Sans MS" panose="030F0702030302020204" pitchFamily="66" charset="0"/>
              </a:rPr>
              <a:t>1</a:t>
            </a:r>
          </a:p>
        </xdr:txBody>
      </xdr:sp>
    </xdr:grpSp>
    <xdr:clientData fPrintsWithSheet="0"/>
  </xdr:twoCellAnchor>
  <xdr:twoCellAnchor editAs="absolute">
    <xdr:from>
      <xdr:col>2</xdr:col>
      <xdr:colOff>257968</xdr:colOff>
      <xdr:row>0</xdr:row>
      <xdr:rowOff>95251</xdr:rowOff>
    </xdr:from>
    <xdr:to>
      <xdr:col>3</xdr:col>
      <xdr:colOff>333375</xdr:colOff>
      <xdr:row>1</xdr:row>
      <xdr:rowOff>119935</xdr:rowOff>
    </xdr:to>
    <xdr:pic macro="[0]!initbilanindiv">
      <xdr:nvPicPr>
        <xdr:cNvPr id="16" name="Image 15"/>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115843" y="95251"/>
          <a:ext cx="488157" cy="500934"/>
        </a:xfrm>
        <a:prstGeom prst="rect">
          <a:avLst/>
        </a:prstGeom>
      </xdr:spPr>
    </xdr:pic>
    <xdr:clientData fLocksWithSheet="0" fPrintsWithSheet="0"/>
  </xdr:twoCellAnchor>
  <xdr:twoCellAnchor>
    <xdr:from>
      <xdr:col>15</xdr:col>
      <xdr:colOff>365125</xdr:colOff>
      <xdr:row>3</xdr:row>
      <xdr:rowOff>98424</xdr:rowOff>
    </xdr:from>
    <xdr:to>
      <xdr:col>20</xdr:col>
      <xdr:colOff>1778000</xdr:colOff>
      <xdr:row>7</xdr:row>
      <xdr:rowOff>185171</xdr:rowOff>
    </xdr:to>
    <xdr:sp macro="" textlink="">
      <xdr:nvSpPr>
        <xdr:cNvPr id="29" name="Rectangle à coins arrondis 28"/>
        <xdr:cNvSpPr/>
      </xdr:nvSpPr>
      <xdr:spPr>
        <a:xfrm>
          <a:off x="13684250" y="1431924"/>
          <a:ext cx="5397500" cy="1817122"/>
        </a:xfrm>
        <a:prstGeom prst="roundRect">
          <a:avLst/>
        </a:prstGeom>
        <a:noFill/>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endParaRPr lang="fr-FR" sz="1100"/>
        </a:p>
      </xdr:txBody>
    </xdr:sp>
    <xdr:clientData/>
  </xdr:twoCellAnchor>
  <xdr:twoCellAnchor>
    <xdr:from>
      <xdr:col>7</xdr:col>
      <xdr:colOff>68041</xdr:colOff>
      <xdr:row>11</xdr:row>
      <xdr:rowOff>149678</xdr:rowOff>
    </xdr:from>
    <xdr:to>
      <xdr:col>7</xdr:col>
      <xdr:colOff>1065746</xdr:colOff>
      <xdr:row>90</xdr:row>
      <xdr:rowOff>169163</xdr:rowOff>
    </xdr:to>
    <xdr:grpSp>
      <xdr:nvGrpSpPr>
        <xdr:cNvPr id="17" name="Groupe 16"/>
        <xdr:cNvGrpSpPr/>
      </xdr:nvGrpSpPr>
      <xdr:grpSpPr>
        <a:xfrm>
          <a:off x="7688041" y="4658178"/>
          <a:ext cx="902455" cy="28864360"/>
          <a:chOff x="9334501" y="4680857"/>
          <a:chExt cx="978679" cy="28238556"/>
        </a:xfrm>
      </xdr:grpSpPr>
      <xdr:sp macro="" textlink="">
        <xdr:nvSpPr>
          <xdr:cNvPr id="31" name="Ellipse 30"/>
          <xdr:cNvSpPr/>
        </xdr:nvSpPr>
        <xdr:spPr>
          <a:xfrm>
            <a:off x="9334501" y="4680857"/>
            <a:ext cx="952500" cy="1003527"/>
          </a:xfrm>
          <a:prstGeom prst="ellipse">
            <a:avLst/>
          </a:prstGeom>
          <a:solidFill>
            <a:schemeClr val="accent1">
              <a:lumMod val="40000"/>
              <a:lumOff val="6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32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C1</a:t>
            </a:r>
          </a:p>
        </xdr:txBody>
      </xdr:sp>
      <xdr:sp macro="" textlink="">
        <xdr:nvSpPr>
          <xdr:cNvPr id="32" name="Ellipse 31"/>
          <xdr:cNvSpPr/>
        </xdr:nvSpPr>
        <xdr:spPr>
          <a:xfrm>
            <a:off x="9337223" y="14725650"/>
            <a:ext cx="952500" cy="1003527"/>
          </a:xfrm>
          <a:prstGeom prst="ellipse">
            <a:avLst/>
          </a:prstGeom>
          <a:solidFill>
            <a:schemeClr val="accent1">
              <a:lumMod val="40000"/>
              <a:lumOff val="6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32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C2</a:t>
            </a:r>
          </a:p>
        </xdr:txBody>
      </xdr:sp>
      <xdr:sp macro="" textlink="">
        <xdr:nvSpPr>
          <xdr:cNvPr id="33" name="Ellipse 32"/>
          <xdr:cNvSpPr/>
        </xdr:nvSpPr>
        <xdr:spPr>
          <a:xfrm>
            <a:off x="9353551" y="23287265"/>
            <a:ext cx="952500" cy="1003526"/>
          </a:xfrm>
          <a:prstGeom prst="ellipse">
            <a:avLst/>
          </a:prstGeom>
          <a:solidFill>
            <a:schemeClr val="accent1">
              <a:lumMod val="40000"/>
              <a:lumOff val="6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32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C3</a:t>
            </a:r>
          </a:p>
        </xdr:txBody>
      </xdr:sp>
      <xdr:sp macro="" textlink="">
        <xdr:nvSpPr>
          <xdr:cNvPr id="34" name="Ellipse 33"/>
          <xdr:cNvSpPr/>
        </xdr:nvSpPr>
        <xdr:spPr>
          <a:xfrm>
            <a:off x="9348109" y="27595286"/>
            <a:ext cx="952500" cy="1003526"/>
          </a:xfrm>
          <a:prstGeom prst="ellipse">
            <a:avLst/>
          </a:prstGeom>
          <a:solidFill>
            <a:schemeClr val="accent1">
              <a:lumMod val="40000"/>
              <a:lumOff val="6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32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C4</a:t>
            </a:r>
          </a:p>
        </xdr:txBody>
      </xdr:sp>
      <xdr:sp macro="" textlink="">
        <xdr:nvSpPr>
          <xdr:cNvPr id="35" name="Ellipse 34"/>
          <xdr:cNvSpPr/>
        </xdr:nvSpPr>
        <xdr:spPr>
          <a:xfrm>
            <a:off x="9360680" y="31915886"/>
            <a:ext cx="952500" cy="1003527"/>
          </a:xfrm>
          <a:prstGeom prst="ellipse">
            <a:avLst/>
          </a:prstGeom>
          <a:solidFill>
            <a:schemeClr val="accent1">
              <a:lumMod val="40000"/>
              <a:lumOff val="6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32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C5</a:t>
            </a:r>
          </a:p>
        </xdr:txBody>
      </xdr:sp>
    </xdr:grpSp>
    <xdr:clientData/>
  </xdr:twoCellAnchor>
  <xdr:twoCellAnchor editAs="absolute">
    <xdr:from>
      <xdr:col>13</xdr:col>
      <xdr:colOff>520817</xdr:colOff>
      <xdr:row>0</xdr:row>
      <xdr:rowOff>174315</xdr:rowOff>
    </xdr:from>
    <xdr:to>
      <xdr:col>15</xdr:col>
      <xdr:colOff>430037</xdr:colOff>
      <xdr:row>1</xdr:row>
      <xdr:rowOff>103497</xdr:rowOff>
    </xdr:to>
    <xdr:sp macro="[0]!ftp" textlink="">
      <xdr:nvSpPr>
        <xdr:cNvPr id="37" name="Rectangle 36"/>
        <xdr:cNvSpPr/>
      </xdr:nvSpPr>
      <xdr:spPr>
        <a:xfrm>
          <a:off x="12204817" y="174315"/>
          <a:ext cx="1544345" cy="405432"/>
        </a:xfrm>
        <a:prstGeom prst="rect">
          <a:avLst/>
        </a:prstGeom>
        <a:noFill/>
      </xdr:spPr>
      <xdr:txBody>
        <a:bodyPr wrap="square" lIns="91440" tIns="45720" rIns="91440" bIns="45720">
          <a:spAutoFit/>
        </a:bodyPr>
        <a:lstStyle/>
        <a:p>
          <a:pPr algn="ctr"/>
          <a:r>
            <a:rPr lang="fr-FR" sz="20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Cloud/FTP</a:t>
          </a:r>
        </a:p>
      </xdr:txBody>
    </xdr:sp>
    <xdr:clientData fLocksWithSheet="0"/>
  </xdr:twoCellAnchor>
  <xdr:oneCellAnchor>
    <xdr:from>
      <xdr:col>20</xdr:col>
      <xdr:colOff>830036</xdr:colOff>
      <xdr:row>19</xdr:row>
      <xdr:rowOff>312965</xdr:rowOff>
    </xdr:from>
    <xdr:ext cx="184731" cy="264560"/>
    <xdr:sp macro="" textlink="">
      <xdr:nvSpPr>
        <xdr:cNvPr id="20" name="ZoneTexte 19"/>
        <xdr:cNvSpPr txBox="1"/>
      </xdr:nvSpPr>
      <xdr:spPr>
        <a:xfrm>
          <a:off x="18165536" y="778328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twoCellAnchor>
    <xdr:from>
      <xdr:col>20</xdr:col>
      <xdr:colOff>87311</xdr:colOff>
      <xdr:row>18</xdr:row>
      <xdr:rowOff>7255</xdr:rowOff>
    </xdr:from>
    <xdr:to>
      <xdr:col>20</xdr:col>
      <xdr:colOff>1706561</xdr:colOff>
      <xdr:row>28</xdr:row>
      <xdr:rowOff>31750</xdr:rowOff>
    </xdr:to>
    <xdr:grpSp>
      <xdr:nvGrpSpPr>
        <xdr:cNvPr id="22" name="Groupe 21"/>
        <xdr:cNvGrpSpPr/>
      </xdr:nvGrpSpPr>
      <xdr:grpSpPr>
        <a:xfrm>
          <a:off x="17391061" y="7071630"/>
          <a:ext cx="1619250" cy="3675745"/>
          <a:chOff x="17101986" y="7063693"/>
          <a:chExt cx="1672465" cy="3675745"/>
        </a:xfrm>
        <a:noFill/>
      </xdr:grpSpPr>
      <xdr:sp macro="" textlink="">
        <xdr:nvSpPr>
          <xdr:cNvPr id="40" name="ZoneTexte 39"/>
          <xdr:cNvSpPr txBox="1"/>
        </xdr:nvSpPr>
        <xdr:spPr>
          <a:xfrm>
            <a:off x="17101986" y="7063693"/>
            <a:ext cx="1672465" cy="341996"/>
          </a:xfrm>
          <a:prstGeom prst="rect">
            <a:avLst/>
          </a:prstGeom>
          <a:grp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400" b="1">
                <a:latin typeface="Comic Sans MS" panose="030F0702030302020204" pitchFamily="66" charset="0"/>
              </a:rPr>
              <a:t>Habilitation</a:t>
            </a:r>
            <a:endParaRPr lang="fr-FR" sz="1200" b="1">
              <a:effectLst/>
            </a:endParaRPr>
          </a:p>
          <a:p>
            <a:pPr marL="0" marR="0" indent="0" algn="ctr" defTabSz="914400" eaLnBrk="1" fontAlgn="auto" latinLnBrk="0" hangingPunct="1">
              <a:lnSpc>
                <a:spcPct val="100000"/>
              </a:lnSpc>
              <a:spcBef>
                <a:spcPts val="0"/>
              </a:spcBef>
              <a:spcAft>
                <a:spcPts val="0"/>
              </a:spcAft>
              <a:buClrTx/>
              <a:buSzTx/>
              <a:buFontTx/>
              <a:buNone/>
              <a:tabLst/>
              <a:defRPr/>
            </a:pPr>
            <a:endParaRPr lang="fr-FR">
              <a:effectLst/>
            </a:endParaRPr>
          </a:p>
          <a:p>
            <a:pPr algn="ctr"/>
            <a:endParaRPr lang="fr-FR" sz="1100"/>
          </a:p>
        </xdr:txBody>
      </xdr:sp>
      <xdr:sp macro="" textlink="">
        <xdr:nvSpPr>
          <xdr:cNvPr id="41" name="ZoneTexte 40"/>
          <xdr:cNvSpPr txBox="1"/>
        </xdr:nvSpPr>
        <xdr:spPr>
          <a:xfrm>
            <a:off x="17189826" y="7405688"/>
            <a:ext cx="1496786" cy="391657"/>
          </a:xfrm>
          <a:prstGeom prst="rect">
            <a:avLst/>
          </a:prstGeom>
          <a:grp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ctr" eaLnBrk="1" fontAlgn="auto" latinLnBrk="0" hangingPunct="1"/>
            <a:r>
              <a:rPr lang="fr-FR" sz="1200">
                <a:solidFill>
                  <a:schemeClr val="dk1"/>
                </a:solidFill>
                <a:latin typeface="Comic Sans MS" panose="030F0702030302020204" pitchFamily="66" charset="0"/>
                <a:ea typeface="+mn-ea"/>
                <a:cs typeface="+mn-cs"/>
              </a:rPr>
              <a:t>Tâche pratique</a:t>
            </a:r>
          </a:p>
          <a:p>
            <a:pPr algn="ctr"/>
            <a:endParaRPr lang="fr-FR" sz="1100"/>
          </a:p>
        </xdr:txBody>
      </xdr:sp>
      <xdr:sp macro="" textlink="">
        <xdr:nvSpPr>
          <xdr:cNvPr id="42" name="ZoneTexte 41"/>
          <xdr:cNvSpPr txBox="1"/>
        </xdr:nvSpPr>
        <xdr:spPr>
          <a:xfrm>
            <a:off x="17117096" y="7794853"/>
            <a:ext cx="1642248" cy="325210"/>
          </a:xfrm>
          <a:prstGeom prst="rect">
            <a:avLst/>
          </a:prstGeom>
          <a:grp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200">
                <a:latin typeface="Comic Sans MS" panose="030F0702030302020204" pitchFamily="66" charset="0"/>
              </a:rPr>
              <a:t>-------------------</a:t>
            </a:r>
            <a:endParaRPr lang="fr-FR">
              <a:effectLst/>
            </a:endParaRPr>
          </a:p>
          <a:p>
            <a:pPr marL="0" marR="0" indent="0" algn="ctr" defTabSz="914400" eaLnBrk="1" fontAlgn="auto" latinLnBrk="0" hangingPunct="1">
              <a:lnSpc>
                <a:spcPct val="100000"/>
              </a:lnSpc>
              <a:spcBef>
                <a:spcPts val="0"/>
              </a:spcBef>
              <a:spcAft>
                <a:spcPts val="0"/>
              </a:spcAft>
              <a:buClrTx/>
              <a:buSzTx/>
              <a:buFontTx/>
              <a:buNone/>
              <a:tabLst/>
              <a:defRPr/>
            </a:pPr>
            <a:endParaRPr lang="fr-FR">
              <a:effectLst/>
            </a:endParaRPr>
          </a:p>
          <a:p>
            <a:pPr algn="ctr"/>
            <a:endParaRPr lang="fr-FR" sz="1100"/>
          </a:p>
        </xdr:txBody>
      </xdr:sp>
      <xdr:sp macro="" textlink="">
        <xdr:nvSpPr>
          <xdr:cNvPr id="43" name="ZoneTexte 42"/>
          <xdr:cNvSpPr txBox="1"/>
        </xdr:nvSpPr>
        <xdr:spPr>
          <a:xfrm>
            <a:off x="17206458" y="8159750"/>
            <a:ext cx="1496786" cy="396875"/>
          </a:xfrm>
          <a:prstGeom prst="rect">
            <a:avLst/>
          </a:prstGeom>
          <a:grp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200">
                <a:latin typeface="Comic Sans MS" panose="030F0702030302020204" pitchFamily="66" charset="0"/>
              </a:rPr>
              <a:t>B0 Tache1</a:t>
            </a:r>
            <a:endParaRPr lang="fr-FR">
              <a:effectLst/>
            </a:endParaRPr>
          </a:p>
          <a:p>
            <a:pPr marL="0" marR="0" indent="0" algn="ctr" defTabSz="914400" eaLnBrk="1" fontAlgn="auto" latinLnBrk="0" hangingPunct="1">
              <a:lnSpc>
                <a:spcPct val="100000"/>
              </a:lnSpc>
              <a:spcBef>
                <a:spcPts val="0"/>
              </a:spcBef>
              <a:spcAft>
                <a:spcPts val="0"/>
              </a:spcAft>
              <a:buClrTx/>
              <a:buSzTx/>
              <a:buFontTx/>
              <a:buNone/>
              <a:tabLst/>
              <a:defRPr/>
            </a:pPr>
            <a:endParaRPr lang="fr-FR">
              <a:effectLst/>
            </a:endParaRPr>
          </a:p>
          <a:p>
            <a:pPr algn="ctr"/>
            <a:endParaRPr lang="fr-FR" sz="1100"/>
          </a:p>
        </xdr:txBody>
      </xdr:sp>
      <xdr:sp macro="" textlink="">
        <xdr:nvSpPr>
          <xdr:cNvPr id="44" name="ZoneTexte 43"/>
          <xdr:cNvSpPr txBox="1"/>
        </xdr:nvSpPr>
        <xdr:spPr>
          <a:xfrm>
            <a:off x="17206458" y="8533943"/>
            <a:ext cx="1496786" cy="362404"/>
          </a:xfrm>
          <a:prstGeom prst="rect">
            <a:avLst/>
          </a:prstGeom>
          <a:grp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200">
                <a:latin typeface="Comic Sans MS" panose="030F0702030302020204" pitchFamily="66" charset="0"/>
              </a:rPr>
              <a:t>B0</a:t>
            </a:r>
            <a:r>
              <a:rPr lang="fr-FR" sz="1200" baseline="0">
                <a:latin typeface="Comic Sans MS" panose="030F0702030302020204" pitchFamily="66" charset="0"/>
              </a:rPr>
              <a:t> </a:t>
            </a:r>
            <a:r>
              <a:rPr lang="fr-FR" sz="1200">
                <a:latin typeface="Comic Sans MS" panose="030F0702030302020204" pitchFamily="66" charset="0"/>
              </a:rPr>
              <a:t>Tache2</a:t>
            </a:r>
            <a:endParaRPr lang="fr-FR">
              <a:effectLst/>
            </a:endParaRPr>
          </a:p>
          <a:p>
            <a:pPr marL="0" marR="0" indent="0" algn="ctr" defTabSz="914400" eaLnBrk="1" fontAlgn="auto" latinLnBrk="0" hangingPunct="1">
              <a:lnSpc>
                <a:spcPct val="100000"/>
              </a:lnSpc>
              <a:spcBef>
                <a:spcPts val="0"/>
              </a:spcBef>
              <a:spcAft>
                <a:spcPts val="0"/>
              </a:spcAft>
              <a:buClrTx/>
              <a:buSzTx/>
              <a:buFontTx/>
              <a:buNone/>
              <a:tabLst/>
              <a:defRPr/>
            </a:pPr>
            <a:endParaRPr lang="fr-FR">
              <a:effectLst/>
            </a:endParaRPr>
          </a:p>
          <a:p>
            <a:pPr algn="ctr"/>
            <a:endParaRPr lang="fr-FR" sz="1100"/>
          </a:p>
        </xdr:txBody>
      </xdr:sp>
      <xdr:sp macro="" textlink="">
        <xdr:nvSpPr>
          <xdr:cNvPr id="45" name="ZoneTexte 44"/>
          <xdr:cNvSpPr txBox="1"/>
        </xdr:nvSpPr>
        <xdr:spPr>
          <a:xfrm>
            <a:off x="17206458" y="8898389"/>
            <a:ext cx="1491116" cy="362404"/>
          </a:xfrm>
          <a:prstGeom prst="rect">
            <a:avLst/>
          </a:prstGeom>
          <a:grp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200">
                <a:latin typeface="Comic Sans MS" panose="030F0702030302020204" pitchFamily="66" charset="0"/>
              </a:rPr>
              <a:t>B1 Tache1</a:t>
            </a:r>
            <a:endParaRPr lang="fr-FR">
              <a:effectLst/>
            </a:endParaRPr>
          </a:p>
          <a:p>
            <a:pPr marL="0" marR="0" indent="0" algn="ctr" defTabSz="914400" eaLnBrk="1" fontAlgn="auto" latinLnBrk="0" hangingPunct="1">
              <a:lnSpc>
                <a:spcPct val="100000"/>
              </a:lnSpc>
              <a:spcBef>
                <a:spcPts val="0"/>
              </a:spcBef>
              <a:spcAft>
                <a:spcPts val="0"/>
              </a:spcAft>
              <a:buClrTx/>
              <a:buSzTx/>
              <a:buFontTx/>
              <a:buNone/>
              <a:tabLst/>
              <a:defRPr/>
            </a:pPr>
            <a:endParaRPr lang="fr-FR">
              <a:effectLst/>
            </a:endParaRPr>
          </a:p>
          <a:p>
            <a:pPr algn="ctr"/>
            <a:endParaRPr lang="fr-FR" sz="1100"/>
          </a:p>
        </xdr:txBody>
      </xdr:sp>
      <xdr:sp macro="" textlink="">
        <xdr:nvSpPr>
          <xdr:cNvPr id="46" name="ZoneTexte 45"/>
          <xdr:cNvSpPr txBox="1"/>
        </xdr:nvSpPr>
        <xdr:spPr>
          <a:xfrm>
            <a:off x="17206458" y="9993313"/>
            <a:ext cx="1496786" cy="389389"/>
          </a:xfrm>
          <a:prstGeom prst="rect">
            <a:avLst/>
          </a:prstGeom>
          <a:grp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200">
                <a:latin typeface="Comic Sans MS" panose="030F0702030302020204" pitchFamily="66" charset="0"/>
              </a:rPr>
              <a:t>BR Tache2</a:t>
            </a:r>
            <a:endParaRPr lang="fr-FR">
              <a:effectLst/>
            </a:endParaRPr>
          </a:p>
          <a:p>
            <a:pPr marL="0" marR="0" indent="0" algn="ctr" defTabSz="914400" eaLnBrk="1" fontAlgn="auto" latinLnBrk="0" hangingPunct="1">
              <a:lnSpc>
                <a:spcPct val="100000"/>
              </a:lnSpc>
              <a:spcBef>
                <a:spcPts val="0"/>
              </a:spcBef>
              <a:spcAft>
                <a:spcPts val="0"/>
              </a:spcAft>
              <a:buClrTx/>
              <a:buSzTx/>
              <a:buFontTx/>
              <a:buNone/>
              <a:tabLst/>
              <a:defRPr/>
            </a:pPr>
            <a:endParaRPr lang="fr-FR">
              <a:effectLst/>
            </a:endParaRPr>
          </a:p>
          <a:p>
            <a:pPr algn="ctr"/>
            <a:endParaRPr lang="fr-FR" sz="1100"/>
          </a:p>
        </xdr:txBody>
      </xdr:sp>
      <xdr:sp macro="" textlink="">
        <xdr:nvSpPr>
          <xdr:cNvPr id="47" name="ZoneTexte 46"/>
          <xdr:cNvSpPr txBox="1"/>
        </xdr:nvSpPr>
        <xdr:spPr>
          <a:xfrm>
            <a:off x="17206458" y="9263064"/>
            <a:ext cx="1491116" cy="383037"/>
          </a:xfrm>
          <a:prstGeom prst="rect">
            <a:avLst/>
          </a:prstGeom>
          <a:grp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200">
                <a:latin typeface="Comic Sans MS" panose="030F0702030302020204" pitchFamily="66" charset="0"/>
              </a:rPr>
              <a:t>B1 Tache2</a:t>
            </a:r>
            <a:endParaRPr lang="fr-FR">
              <a:effectLst/>
            </a:endParaRPr>
          </a:p>
          <a:p>
            <a:pPr marL="0" marR="0" indent="0" algn="ctr" defTabSz="914400" eaLnBrk="1" fontAlgn="auto" latinLnBrk="0" hangingPunct="1">
              <a:lnSpc>
                <a:spcPct val="100000"/>
              </a:lnSpc>
              <a:spcBef>
                <a:spcPts val="0"/>
              </a:spcBef>
              <a:spcAft>
                <a:spcPts val="0"/>
              </a:spcAft>
              <a:buClrTx/>
              <a:buSzTx/>
              <a:buFontTx/>
              <a:buNone/>
              <a:tabLst/>
              <a:defRPr/>
            </a:pPr>
            <a:endParaRPr lang="fr-FR">
              <a:effectLst/>
            </a:endParaRPr>
          </a:p>
          <a:p>
            <a:pPr algn="ctr"/>
            <a:endParaRPr lang="fr-FR" sz="1100"/>
          </a:p>
        </xdr:txBody>
      </xdr:sp>
      <xdr:sp macro="" textlink="">
        <xdr:nvSpPr>
          <xdr:cNvPr id="48" name="ZoneTexte 47"/>
          <xdr:cNvSpPr txBox="1"/>
        </xdr:nvSpPr>
        <xdr:spPr>
          <a:xfrm>
            <a:off x="17206458" y="9635669"/>
            <a:ext cx="1496786" cy="362404"/>
          </a:xfrm>
          <a:prstGeom prst="rect">
            <a:avLst/>
          </a:prstGeom>
          <a:grp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200">
                <a:latin typeface="Comic Sans MS" panose="030F0702030302020204" pitchFamily="66" charset="0"/>
              </a:rPr>
              <a:t>BR Tache1</a:t>
            </a:r>
            <a:endParaRPr lang="fr-FR">
              <a:effectLst/>
            </a:endParaRPr>
          </a:p>
          <a:p>
            <a:pPr marL="0" marR="0" indent="0" algn="ctr" defTabSz="914400" eaLnBrk="1" fontAlgn="auto" latinLnBrk="0" hangingPunct="1">
              <a:lnSpc>
                <a:spcPct val="100000"/>
              </a:lnSpc>
              <a:spcBef>
                <a:spcPts val="0"/>
              </a:spcBef>
              <a:spcAft>
                <a:spcPts val="0"/>
              </a:spcAft>
              <a:buClrTx/>
              <a:buSzTx/>
              <a:buFontTx/>
              <a:buNone/>
              <a:tabLst/>
              <a:defRPr/>
            </a:pPr>
            <a:endParaRPr lang="fr-FR">
              <a:effectLst/>
            </a:endParaRPr>
          </a:p>
          <a:p>
            <a:pPr algn="ctr"/>
            <a:endParaRPr lang="fr-FR" sz="1100"/>
          </a:p>
        </xdr:txBody>
      </xdr:sp>
      <xdr:sp macro="" textlink="">
        <xdr:nvSpPr>
          <xdr:cNvPr id="49" name="ZoneTexte 48"/>
          <xdr:cNvSpPr txBox="1"/>
        </xdr:nvSpPr>
        <xdr:spPr>
          <a:xfrm>
            <a:off x="17206458" y="10371136"/>
            <a:ext cx="1496786" cy="368302"/>
          </a:xfrm>
          <a:prstGeom prst="rect">
            <a:avLst/>
          </a:prstGeom>
          <a:grp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200">
                <a:latin typeface="Comic Sans MS" panose="030F0702030302020204" pitchFamily="66" charset="0"/>
              </a:rPr>
              <a:t>BR Tache3</a:t>
            </a:r>
            <a:endParaRPr lang="fr-FR">
              <a:effectLst/>
            </a:endParaRPr>
          </a:p>
          <a:p>
            <a:pPr marL="0" marR="0" indent="0" algn="ctr" defTabSz="914400" eaLnBrk="1" fontAlgn="auto" latinLnBrk="0" hangingPunct="1">
              <a:lnSpc>
                <a:spcPct val="100000"/>
              </a:lnSpc>
              <a:spcBef>
                <a:spcPts val="0"/>
              </a:spcBef>
              <a:spcAft>
                <a:spcPts val="0"/>
              </a:spcAft>
              <a:buClrTx/>
              <a:buSzTx/>
              <a:buFontTx/>
              <a:buNone/>
              <a:tabLst/>
              <a:defRPr/>
            </a:pPr>
            <a:endParaRPr lang="fr-FR">
              <a:effectLst/>
            </a:endParaRPr>
          </a:p>
          <a:p>
            <a:pPr algn="ctr"/>
            <a:endParaRPr lang="fr-FR" sz="1100"/>
          </a:p>
        </xdr:txBody>
      </xdr:sp>
    </xdr:grpSp>
    <xdr:clientData/>
  </xdr:twoCellAnchor>
  <xdr:twoCellAnchor editAs="oneCell">
    <xdr:from>
      <xdr:col>10</xdr:col>
      <xdr:colOff>496946</xdr:colOff>
      <xdr:row>0</xdr:row>
      <xdr:rowOff>79375</xdr:rowOff>
    </xdr:from>
    <xdr:to>
      <xdr:col>12</xdr:col>
      <xdr:colOff>655696</xdr:colOff>
      <xdr:row>1</xdr:row>
      <xdr:rowOff>198438</xdr:rowOff>
    </xdr:to>
    <xdr:pic macro="[0]!Macro1">
      <xdr:nvPicPr>
        <xdr:cNvPr id="11" name="Image 10"/>
        <xdr:cNvPicPr>
          <a:picLocks noChangeAspect="1"/>
        </xdr:cNvPicPr>
      </xdr:nvPicPr>
      <xdr:blipFill>
        <a:blip xmlns:r="http://schemas.openxmlformats.org/officeDocument/2006/relationships" r:embed="rId3" cstate="email">
          <a:extLst>
            <a:ext uri="{28A0092B-C50C-407E-A947-70E740481C1C}">
              <a14:useLocalDpi xmlns:a14="http://schemas.microsoft.com/office/drawing/2010/main"/>
            </a:ext>
          </a:extLst>
        </a:blip>
        <a:stretch>
          <a:fillRect/>
        </a:stretch>
      </xdr:blipFill>
      <xdr:spPr>
        <a:xfrm>
          <a:off x="9990196" y="79375"/>
          <a:ext cx="1666875" cy="595313"/>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19</xdr:col>
          <xdr:colOff>285750</xdr:colOff>
          <xdr:row>3</xdr:row>
          <xdr:rowOff>142875</xdr:rowOff>
        </xdr:from>
        <xdr:to>
          <xdr:col>20</xdr:col>
          <xdr:colOff>752475</xdr:colOff>
          <xdr:row>7</xdr:row>
          <xdr:rowOff>161925</xdr:rowOff>
        </xdr:to>
        <xdr:sp macro="" textlink="">
          <xdr:nvSpPr>
            <xdr:cNvPr id="5147" name="Image1" hidden="1">
              <a:extLst>
                <a:ext uri="{63B3BB69-23CF-44E3-9099-C40C66FF867C}">
                  <a14:compatExt spid="_x0000_s5147"/>
                </a:ext>
              </a:extLst>
            </xdr:cNvPr>
            <xdr:cNvSpPr/>
          </xdr:nvSpPr>
          <xdr:spPr>
            <a:xfrm>
              <a:off x="0" y="0"/>
              <a:ext cx="0" cy="0"/>
            </a:xfrm>
            <a:prstGeom prst="rect">
              <a:avLst/>
            </a:prstGeom>
          </xdr:spPr>
        </xdr:sp>
        <xdr:clientData/>
      </xdr:twoCellAnchor>
    </mc:Choice>
    <mc:Fallback/>
  </mc:AlternateContent>
  <xdr:twoCellAnchor>
    <xdr:from>
      <xdr:col>12</xdr:col>
      <xdr:colOff>650875</xdr:colOff>
      <xdr:row>8</xdr:row>
      <xdr:rowOff>358774</xdr:rowOff>
    </xdr:from>
    <xdr:to>
      <xdr:col>13</xdr:col>
      <xdr:colOff>803275</xdr:colOff>
      <xdr:row>16</xdr:row>
      <xdr:rowOff>126999</xdr:rowOff>
    </xdr:to>
    <xdr:sp macro="" textlink="">
      <xdr:nvSpPr>
        <xdr:cNvPr id="51" name="Rectangle 50" hidden="1"/>
        <xdr:cNvSpPr/>
      </xdr:nvSpPr>
      <xdr:spPr>
        <a:xfrm>
          <a:off x="11652250" y="3771899"/>
          <a:ext cx="835025" cy="2689225"/>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9</xdr:col>
      <xdr:colOff>158749</xdr:colOff>
      <xdr:row>57</xdr:row>
      <xdr:rowOff>238125</xdr:rowOff>
    </xdr:from>
    <xdr:to>
      <xdr:col>20</xdr:col>
      <xdr:colOff>1635125</xdr:colOff>
      <xdr:row>79</xdr:row>
      <xdr:rowOff>222251</xdr:rowOff>
    </xdr:to>
    <xdr:graphicFrame macro="">
      <xdr:nvGraphicFramePr>
        <xdr:cNvPr id="53" name="Graphique 5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365125</xdr:colOff>
      <xdr:row>32</xdr:row>
      <xdr:rowOff>222250</xdr:rowOff>
    </xdr:from>
    <xdr:to>
      <xdr:col>17</xdr:col>
      <xdr:colOff>635000</xdr:colOff>
      <xdr:row>38</xdr:row>
      <xdr:rowOff>174625</xdr:rowOff>
    </xdr:to>
    <xdr:sp macro="" textlink="">
      <xdr:nvSpPr>
        <xdr:cNvPr id="9" name="ZoneTexte 8"/>
        <xdr:cNvSpPr txBox="1"/>
      </xdr:nvSpPr>
      <xdr:spPr>
        <a:xfrm>
          <a:off x="9858375" y="12398375"/>
          <a:ext cx="5619750" cy="21431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800" u="sng">
              <a:latin typeface="Comic Sans MS" panose="030F0702030302020204" pitchFamily="66" charset="0"/>
            </a:rPr>
            <a:t>Légende des compétences</a:t>
          </a:r>
        </a:p>
        <a:p>
          <a:r>
            <a:rPr lang="fr-FR" sz="1800">
              <a:latin typeface="Comic Sans MS" panose="030F0702030302020204" pitchFamily="66" charset="0"/>
            </a:rPr>
            <a:t>	C1...........	S'informer</a:t>
          </a:r>
        </a:p>
        <a:p>
          <a:r>
            <a:rPr lang="fr-FR" sz="1800">
              <a:latin typeface="Comic Sans MS" panose="030F0702030302020204" pitchFamily="66" charset="0"/>
            </a:rPr>
            <a:t>	C2...........	Executer</a:t>
          </a:r>
        </a:p>
        <a:p>
          <a:r>
            <a:rPr lang="fr-FR" sz="1800">
              <a:latin typeface="Comic Sans MS" panose="030F0702030302020204" pitchFamily="66" charset="0"/>
            </a:rPr>
            <a:t>	C3...........	Justifier</a:t>
          </a:r>
        </a:p>
        <a:p>
          <a:r>
            <a:rPr lang="fr-FR" sz="1800">
              <a:latin typeface="Comic Sans MS" panose="030F0702030302020204" pitchFamily="66" charset="0"/>
            </a:rPr>
            <a:t>	C4</a:t>
          </a:r>
          <a:r>
            <a:rPr lang="fr-FR" sz="1800" baseline="0">
              <a:latin typeface="Comic Sans MS" panose="030F0702030302020204" pitchFamily="66" charset="0"/>
            </a:rPr>
            <a:t>...........	Communiquer</a:t>
          </a:r>
        </a:p>
        <a:p>
          <a:r>
            <a:rPr lang="fr-FR" sz="1800" baseline="0">
              <a:latin typeface="Comic Sans MS" panose="030F0702030302020204" pitchFamily="66" charset="0"/>
            </a:rPr>
            <a:t>	C5...........	Préparer</a:t>
          </a:r>
          <a:endParaRPr lang="fr-FR" sz="1800">
            <a:latin typeface="Comic Sans MS" panose="030F0702030302020204" pitchFamily="66" charset="0"/>
          </a:endParaRPr>
        </a:p>
      </xdr:txBody>
    </xdr:sp>
    <xdr:clientData/>
  </xdr:twoCellAnchor>
  <xdr:twoCellAnchor>
    <xdr:from>
      <xdr:col>9</xdr:col>
      <xdr:colOff>0</xdr:colOff>
      <xdr:row>8</xdr:row>
      <xdr:rowOff>0</xdr:rowOff>
    </xdr:from>
    <xdr:to>
      <xdr:col>21</xdr:col>
      <xdr:colOff>0</xdr:colOff>
      <xdr:row>16</xdr:row>
      <xdr:rowOff>0</xdr:rowOff>
    </xdr:to>
    <xdr:sp macro="" textlink="">
      <xdr:nvSpPr>
        <xdr:cNvPr id="12" name="Rectangle 11"/>
        <xdr:cNvSpPr/>
      </xdr:nvSpPr>
      <xdr:spPr>
        <a:xfrm>
          <a:off x="8747125" y="3413125"/>
          <a:ext cx="10366375" cy="292100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149224</xdr:colOff>
      <xdr:row>30</xdr:row>
      <xdr:rowOff>349250</xdr:rowOff>
    </xdr:from>
    <xdr:to>
      <xdr:col>22</xdr:col>
      <xdr:colOff>31749</xdr:colOff>
      <xdr:row>94</xdr:row>
      <xdr:rowOff>0</xdr:rowOff>
    </xdr:to>
    <xdr:sp macro="" textlink="">
      <xdr:nvSpPr>
        <xdr:cNvPr id="55" name="Rectangle 54"/>
        <xdr:cNvSpPr/>
      </xdr:nvSpPr>
      <xdr:spPr>
        <a:xfrm>
          <a:off x="8737599" y="11795125"/>
          <a:ext cx="10407650" cy="2301875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solidFill>
              <a:schemeClr val="tx1"/>
            </a:solidFill>
          </a:endParaRPr>
        </a:p>
      </xdr:txBody>
    </xdr:sp>
    <xdr:clientData/>
  </xdr:twoCellAnchor>
  <xdr:twoCellAnchor editAs="absolute">
    <xdr:from>
      <xdr:col>0</xdr:col>
      <xdr:colOff>95250</xdr:colOff>
      <xdr:row>12</xdr:row>
      <xdr:rowOff>127000</xdr:rowOff>
    </xdr:from>
    <xdr:to>
      <xdr:col>11</xdr:col>
      <xdr:colOff>816428</xdr:colOff>
      <xdr:row>15</xdr:row>
      <xdr:rowOff>95250</xdr:rowOff>
    </xdr:to>
    <xdr:sp macro="" textlink="">
      <xdr:nvSpPr>
        <xdr:cNvPr id="28" name="Rectangle 27" descr="Mise à jour des données requise !" hidden="1"/>
        <xdr:cNvSpPr/>
      </xdr:nvSpPr>
      <xdr:spPr>
        <a:xfrm>
          <a:off x="95250" y="5000625"/>
          <a:ext cx="10865303" cy="1063625"/>
        </a:xfrm>
        <a:prstGeom prst="rect">
          <a:avLst/>
        </a:prstGeom>
        <a:solidFill>
          <a:srgbClr val="FFC000"/>
        </a:solidFill>
      </xdr:spPr>
      <xdr:txBody>
        <a:bodyPr wrap="square" lIns="91440" tIns="45720" rIns="91440" bIns="45720">
          <a:no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fr-FR" sz="54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Mise à jour des</a:t>
          </a:r>
          <a:r>
            <a:rPr lang="fr-FR" sz="5400" b="1" cap="none" spc="50" baseline="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 données réquise!</a:t>
          </a:r>
          <a:endParaRPr lang="fr-FR" sz="54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endParaRPr>
        </a:p>
      </xdr:txBody>
    </xdr:sp>
    <xdr:clientData fPrintsWithSheet="0"/>
  </xdr:twoCellAnchor>
  <xdr:twoCellAnchor>
    <xdr:from>
      <xdr:col>0</xdr:col>
      <xdr:colOff>63500</xdr:colOff>
      <xdr:row>6</xdr:row>
      <xdr:rowOff>285750</xdr:rowOff>
    </xdr:from>
    <xdr:to>
      <xdr:col>15</xdr:col>
      <xdr:colOff>95250</xdr:colOff>
      <xdr:row>15</xdr:row>
      <xdr:rowOff>111125</xdr:rowOff>
    </xdr:to>
    <xdr:sp macro="" textlink="">
      <xdr:nvSpPr>
        <xdr:cNvPr id="7" name="Rectangle 6" hidden="1"/>
        <xdr:cNvSpPr/>
      </xdr:nvSpPr>
      <xdr:spPr>
        <a:xfrm>
          <a:off x="63500" y="2968625"/>
          <a:ext cx="13350875" cy="3111500"/>
        </a:xfrm>
        <a:prstGeom prst="rect">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scene3d>
            <a:camera prst="orthographicFront"/>
            <a:lightRig rig="flat" dir="tl">
              <a:rot lat="0" lon="0" rev="6600000"/>
            </a:lightRig>
          </a:scene3d>
          <a:sp3d extrusionH="25400" contourW="8890">
            <a:bevelT w="38100" h="31750"/>
            <a:contourClr>
              <a:schemeClr val="accent2">
                <a:shade val="75000"/>
              </a:schemeClr>
            </a:contourClr>
          </a:sp3d>
        </a:bodyPr>
        <a:lstStyle/>
        <a:p>
          <a:pPr algn="ctr"/>
          <a:r>
            <a:rPr lang="fr-FR" sz="6600" b="1" cap="none" spc="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rPr>
            <a:t>Calcul en cours , patientez .</a:t>
          </a:r>
          <a:r>
            <a:rPr lang="fr-FR" sz="6600" b="1" cap="none" spc="0" baseline="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rPr>
            <a:t> Merci.</a:t>
          </a:r>
          <a:endParaRPr lang="fr-FR" sz="6600" b="1" cap="none" spc="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endParaRPr>
        </a:p>
      </xdr:txBody>
    </xdr:sp>
    <xdr:clientData fPrintsWithSheet="0"/>
  </xdr:twoCellAnchor>
  <xdr:twoCellAnchor>
    <xdr:from>
      <xdr:col>6</xdr:col>
      <xdr:colOff>317499</xdr:colOff>
      <xdr:row>0</xdr:row>
      <xdr:rowOff>79375</xdr:rowOff>
    </xdr:from>
    <xdr:to>
      <xdr:col>10</xdr:col>
      <xdr:colOff>125014</xdr:colOff>
      <xdr:row>1</xdr:row>
      <xdr:rowOff>161231</xdr:rowOff>
    </xdr:to>
    <xdr:sp macro="[0]!Valider_fchbilan" textlink="">
      <xdr:nvSpPr>
        <xdr:cNvPr id="54" name="Rectangle 53"/>
        <xdr:cNvSpPr/>
      </xdr:nvSpPr>
      <xdr:spPr>
        <a:xfrm>
          <a:off x="7524749" y="79375"/>
          <a:ext cx="2093515" cy="558106"/>
        </a:xfrm>
        <a:prstGeom prst="rect">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fr-FR" sz="1600">
              <a:solidFill>
                <a:sysClr val="windowText" lastClr="000000"/>
              </a:solidFill>
              <a:latin typeface="Comic Sans MS" panose="030F0702030302020204" pitchFamily="66" charset="0"/>
            </a:rPr>
            <a:t>Saisie évaluation</a:t>
          </a:r>
        </a:p>
      </xdr:txBody>
    </xdr:sp>
    <xdr:clientData/>
  </xdr:twoCellAnchor>
  <xdr:twoCellAnchor>
    <xdr:from>
      <xdr:col>19</xdr:col>
      <xdr:colOff>666750</xdr:colOff>
      <xdr:row>0</xdr:row>
      <xdr:rowOff>79375</xdr:rowOff>
    </xdr:from>
    <xdr:to>
      <xdr:col>20</xdr:col>
      <xdr:colOff>982264</xdr:colOff>
      <xdr:row>1</xdr:row>
      <xdr:rowOff>161231</xdr:rowOff>
    </xdr:to>
    <xdr:sp macro="[0]!effacer" textlink="">
      <xdr:nvSpPr>
        <xdr:cNvPr id="56" name="Rectangle 55"/>
        <xdr:cNvSpPr/>
      </xdr:nvSpPr>
      <xdr:spPr>
        <a:xfrm>
          <a:off x="17208500" y="79375"/>
          <a:ext cx="1077514" cy="558106"/>
        </a:xfrm>
        <a:prstGeom prst="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fr-FR" sz="1600">
              <a:solidFill>
                <a:schemeClr val="bg1"/>
              </a:solidFill>
              <a:latin typeface="Comic Sans MS" panose="030F0702030302020204" pitchFamily="66" charset="0"/>
            </a:rPr>
            <a:t>R.A.Z</a:t>
          </a:r>
        </a:p>
      </xdr:txBody>
    </xdr:sp>
    <xdr:clientData/>
  </xdr:twoCellAnchor>
  <xdr:twoCellAnchor editAs="oneCell">
    <xdr:from>
      <xdr:col>20</xdr:col>
      <xdr:colOff>1206499</xdr:colOff>
      <xdr:row>0</xdr:row>
      <xdr:rowOff>79374</xdr:rowOff>
    </xdr:from>
    <xdr:to>
      <xdr:col>20</xdr:col>
      <xdr:colOff>1754764</xdr:colOff>
      <xdr:row>1</xdr:row>
      <xdr:rowOff>126999</xdr:rowOff>
    </xdr:to>
    <xdr:pic macro="[0]!fullscr_fchbilan">
      <xdr:nvPicPr>
        <xdr:cNvPr id="57" name="Image 56"/>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8510249" y="79374"/>
          <a:ext cx="548265" cy="523875"/>
        </a:xfrm>
        <a:prstGeom prst="rect">
          <a:avLst/>
        </a:prstGeom>
      </xdr:spPr>
    </xdr:pic>
    <xdr:clientData/>
  </xdr:twoCellAnchor>
  <xdr:twoCellAnchor>
    <xdr:from>
      <xdr:col>0</xdr:col>
      <xdr:colOff>127000</xdr:colOff>
      <xdr:row>2</xdr:row>
      <xdr:rowOff>450</xdr:rowOff>
    </xdr:from>
    <xdr:to>
      <xdr:col>0</xdr:col>
      <xdr:colOff>1585519</xdr:colOff>
      <xdr:row>3</xdr:row>
      <xdr:rowOff>340110</xdr:rowOff>
    </xdr:to>
    <xdr:grpSp>
      <xdr:nvGrpSpPr>
        <xdr:cNvPr id="59" name="Groupe 58">
          <a:hlinkClick xmlns:r="http://schemas.openxmlformats.org/officeDocument/2006/relationships" r:id="rId6"/>
        </xdr:cNvPr>
        <xdr:cNvGrpSpPr/>
      </xdr:nvGrpSpPr>
      <xdr:grpSpPr>
        <a:xfrm>
          <a:off x="127000" y="730700"/>
          <a:ext cx="1458519" cy="1085785"/>
          <a:chOff x="215800" y="-992"/>
          <a:chExt cx="1458519" cy="1085785"/>
        </a:xfrm>
      </xdr:grpSpPr>
      <xdr:pic>
        <xdr:nvPicPr>
          <xdr:cNvPr id="60" name="Image 59"/>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415636" y="77933"/>
            <a:ext cx="995796" cy="1006860"/>
          </a:xfrm>
          <a:prstGeom prst="rect">
            <a:avLst/>
          </a:prstGeom>
        </xdr:spPr>
      </xdr:pic>
      <xdr:sp macro="" textlink="">
        <xdr:nvSpPr>
          <xdr:cNvPr id="61" name="Zone de texte 3"/>
          <xdr:cNvSpPr txBox="1"/>
        </xdr:nvSpPr>
        <xdr:spPr>
          <a:xfrm>
            <a:off x="215800" y="-992"/>
            <a:ext cx="1458519" cy="1042593"/>
          </a:xfrm>
          <a:prstGeom prst="rect">
            <a:avLst/>
          </a:prstGeom>
          <a:noFill/>
          <a:ln>
            <a:noFill/>
          </a:ln>
          <a:effectLst/>
        </xdr:spPr>
        <xdr:txBody>
          <a:bodyPr rot="0" spcFirstLastPara="0" vert="horz" wrap="square" lIns="91440" tIns="45720" rIns="91440" bIns="45720" numCol="1" spcCol="0" rtlCol="0" fromWordArt="0" anchor="t" anchorCtr="0" forceAA="0" compatLnSpc="1">
            <a:prstTxWarp prst="textNoShape">
              <a:avLst/>
            </a:prstTxWarp>
            <a:spAutoFit/>
            <a:scene3d>
              <a:camera prst="orthographicFront">
                <a:rot lat="0" lon="0" rev="0"/>
              </a:camera>
              <a:lightRig rig="contrasting" dir="t">
                <a:rot lat="0" lon="0" rev="4500000"/>
              </a:lightRig>
            </a:scene3d>
            <a:sp3d contourW="6350" prstMaterial="metal">
              <a:bevelT w="127000" h="31750" prst="relaxedInset"/>
              <a:contourClr>
                <a:schemeClr val="accent1">
                  <a:shade val="75000"/>
                </a:schemeClr>
              </a:contourClr>
            </a:sp3d>
          </a:bodyPr>
          <a:lstStyle/>
          <a:p>
            <a:pPr algn="ctr">
              <a:lnSpc>
                <a:spcPct val="115000"/>
              </a:lnSpc>
              <a:spcAft>
                <a:spcPts val="1000"/>
              </a:spcAft>
            </a:pPr>
            <a:r>
              <a:rPr lang="fr-FR" sz="2000" b="1">
                <a:ln w="8890" cap="flat" cmpd="sng" algn="ctr">
                  <a:solidFill>
                    <a:srgbClr val="FFFFFF"/>
                  </a:solidFill>
                  <a:prstDash val="solid"/>
                  <a:miter lim="0"/>
                </a:ln>
                <a:gradFill>
                  <a:gsLst>
                    <a:gs pos="0">
                      <a:srgbClr val="505050"/>
                    </a:gs>
                    <a:gs pos="49000">
                      <a:srgbClr val="595959"/>
                    </a:gs>
                    <a:gs pos="50000">
                      <a:srgbClr val="000000"/>
                    </a:gs>
                    <a:gs pos="95000">
                      <a:srgbClr val="000000"/>
                    </a:gs>
                    <a:gs pos="100000">
                      <a:srgbClr val="000000"/>
                    </a:gs>
                  </a:gsLst>
                  <a:lin ang="5400000" scaled="0"/>
                </a:gradFill>
                <a:effectLst>
                  <a:outerShdw blurRad="50800" algn="tl">
                    <a:srgbClr val="000000"/>
                  </a:outerShdw>
                </a:effectLst>
                <a:latin typeface="Comic Sans MS"/>
                <a:ea typeface="Calibri"/>
                <a:cs typeface="Times New Roman"/>
              </a:rPr>
              <a:t>S.Eleec</a:t>
            </a:r>
          </a:p>
          <a:p>
            <a:pPr algn="ctr">
              <a:lnSpc>
                <a:spcPct val="115000"/>
              </a:lnSpc>
              <a:spcAft>
                <a:spcPts val="1000"/>
              </a:spcAft>
            </a:pPr>
            <a:r>
              <a:rPr lang="fr-FR" sz="2000" b="1">
                <a:ln w="8890" cap="flat" cmpd="sng" algn="ctr">
                  <a:solidFill>
                    <a:srgbClr val="FFFFFF"/>
                  </a:solidFill>
                  <a:prstDash val="solid"/>
                  <a:miter lim="0"/>
                </a:ln>
                <a:gradFill>
                  <a:gsLst>
                    <a:gs pos="0">
                      <a:srgbClr val="505050"/>
                    </a:gs>
                    <a:gs pos="49000">
                      <a:srgbClr val="595959"/>
                    </a:gs>
                    <a:gs pos="50000">
                      <a:srgbClr val="000000"/>
                    </a:gs>
                    <a:gs pos="95000">
                      <a:srgbClr val="000000"/>
                    </a:gs>
                    <a:gs pos="100000">
                      <a:srgbClr val="000000"/>
                    </a:gs>
                  </a:gsLst>
                  <a:lin ang="5400000" scaled="0"/>
                </a:gradFill>
                <a:effectLst>
                  <a:outerShdw blurRad="50800" algn="tl">
                    <a:srgbClr val="000000"/>
                  </a:outerShdw>
                </a:effectLst>
                <a:latin typeface="Comic Sans MS"/>
                <a:ea typeface="Calibri"/>
                <a:cs typeface="Times New Roman"/>
              </a:rPr>
              <a:t>BacPro</a:t>
            </a:r>
            <a:endParaRPr lang="fr-FR" sz="300">
              <a:effectLst/>
              <a:latin typeface="Calibri"/>
              <a:ea typeface="Calibri"/>
              <a:cs typeface="Times New Roman"/>
            </a:endParaRPr>
          </a:p>
        </xdr:txBody>
      </xdr:sp>
    </xdr:grpSp>
    <xdr:clientData/>
  </xdr:twoCellAnchor>
  <xdr:twoCellAnchor>
    <xdr:from>
      <xdr:col>10</xdr:col>
      <xdr:colOff>0</xdr:colOff>
      <xdr:row>40</xdr:row>
      <xdr:rowOff>0</xdr:rowOff>
    </xdr:from>
    <xdr:to>
      <xdr:col>20</xdr:col>
      <xdr:colOff>1498023</xdr:colOff>
      <xdr:row>56</xdr:row>
      <xdr:rowOff>241011</xdr:rowOff>
    </xdr:to>
    <xdr:graphicFrame macro="">
      <xdr:nvGraphicFramePr>
        <xdr:cNvPr id="62" name="Graphique 60"/>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11.xml><?xml version="1.0" encoding="utf-8"?>
<c:userShapes xmlns:c="http://schemas.openxmlformats.org/drawingml/2006/chart">
  <cdr:relSizeAnchor xmlns:cdr="http://schemas.openxmlformats.org/drawingml/2006/chartDrawing">
    <cdr:from>
      <cdr:x>0.01047</cdr:x>
      <cdr:y>0.04982</cdr:y>
    </cdr:from>
    <cdr:to>
      <cdr:x>0.95313</cdr:x>
      <cdr:y>0.87367</cdr:y>
    </cdr:to>
    <cdr:grpSp>
      <cdr:nvGrpSpPr>
        <cdr:cNvPr id="9" name="Groupe 8"/>
        <cdr:cNvGrpSpPr/>
      </cdr:nvGrpSpPr>
      <cdr:grpSpPr>
        <a:xfrm xmlns:a="http://schemas.openxmlformats.org/drawingml/2006/main">
          <a:off x="104605" y="289839"/>
          <a:ext cx="9418016" cy="4792940"/>
          <a:chOff x="97415" y="303067"/>
          <a:chExt cx="8774833" cy="5011449"/>
        </a:xfrm>
      </cdr:grpSpPr>
      <cdr:sp macro="" textlink="">
        <cdr:nvSpPr>
          <cdr:cNvPr id="2" name="ZoneTexte 1"/>
          <cdr:cNvSpPr txBox="1"/>
        </cdr:nvSpPr>
        <cdr:spPr>
          <a:xfrm xmlns:a="http://schemas.openxmlformats.org/drawingml/2006/main">
            <a:off x="97415" y="303067"/>
            <a:ext cx="476249" cy="5011449"/>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square" rtlCol="0"/>
          <a:lstStyle xmlns:a="http://schemas.openxmlformats.org/drawingml/2006/main"/>
          <a:p xmlns:a="http://schemas.openxmlformats.org/drawingml/2006/main">
            <a:pPr algn="r"/>
            <a:endParaRPr lang="fr-FR" sz="1100"/>
          </a:p>
          <a:p xmlns:a="http://schemas.openxmlformats.org/drawingml/2006/main">
            <a:pPr algn="r"/>
            <a:endParaRPr lang="fr-FR" sz="1100"/>
          </a:p>
          <a:p xmlns:a="http://schemas.openxmlformats.org/drawingml/2006/main">
            <a:pPr algn="r"/>
            <a:r>
              <a:rPr lang="fr-FR" sz="1100"/>
              <a:t>P.M</a:t>
            </a:r>
            <a:endParaRPr lang="fr-FR" sz="1100" baseline="0"/>
          </a:p>
          <a:p xmlns:a="http://schemas.openxmlformats.org/drawingml/2006/main">
            <a:pPr algn="r"/>
            <a:endParaRPr lang="fr-FR" sz="1100" baseline="0"/>
          </a:p>
          <a:p xmlns:a="http://schemas.openxmlformats.org/drawingml/2006/main">
            <a:pPr algn="r"/>
            <a:endParaRPr lang="fr-FR" sz="1100" baseline="0"/>
          </a:p>
          <a:p xmlns:a="http://schemas.openxmlformats.org/drawingml/2006/main">
            <a:pPr algn="r"/>
            <a:endParaRPr lang="fr-FR" sz="1100" baseline="0"/>
          </a:p>
          <a:p xmlns:a="http://schemas.openxmlformats.org/drawingml/2006/main">
            <a:pPr algn="r"/>
            <a:endParaRPr lang="fr-FR" sz="1100" baseline="0"/>
          </a:p>
          <a:p xmlns:a="http://schemas.openxmlformats.org/drawingml/2006/main">
            <a:pPr algn="r"/>
            <a:endParaRPr lang="fr-FR" sz="1100" baseline="0"/>
          </a:p>
          <a:p xmlns:a="http://schemas.openxmlformats.org/drawingml/2006/main">
            <a:pPr algn="r"/>
            <a:endParaRPr lang="fr-FR" sz="1100" baseline="0"/>
          </a:p>
          <a:p xmlns:a="http://schemas.openxmlformats.org/drawingml/2006/main">
            <a:pPr algn="r"/>
            <a:endParaRPr lang="fr-FR" sz="600" baseline="0"/>
          </a:p>
          <a:p xmlns:a="http://schemas.openxmlformats.org/drawingml/2006/main">
            <a:pPr algn="r"/>
            <a:endParaRPr lang="fr-FR" sz="1100" baseline="0"/>
          </a:p>
          <a:p xmlns:a="http://schemas.openxmlformats.org/drawingml/2006/main">
            <a:pPr algn="r"/>
            <a:r>
              <a:rPr lang="fr-FR" sz="1100" baseline="0"/>
              <a:t>M</a:t>
            </a:r>
          </a:p>
          <a:p xmlns:a="http://schemas.openxmlformats.org/drawingml/2006/main">
            <a:pPr algn="r"/>
            <a:endParaRPr lang="fr-FR" sz="1100" baseline="0"/>
          </a:p>
          <a:p xmlns:a="http://schemas.openxmlformats.org/drawingml/2006/main">
            <a:pPr algn="r"/>
            <a:endParaRPr lang="fr-FR" sz="1100" baseline="0"/>
          </a:p>
          <a:p xmlns:a="http://schemas.openxmlformats.org/drawingml/2006/main">
            <a:pPr algn="r"/>
            <a:endParaRPr lang="fr-FR" sz="1100" baseline="0"/>
          </a:p>
          <a:p xmlns:a="http://schemas.openxmlformats.org/drawingml/2006/main">
            <a:pPr algn="r"/>
            <a:endParaRPr lang="fr-FR" sz="1100" baseline="0"/>
          </a:p>
          <a:p xmlns:a="http://schemas.openxmlformats.org/drawingml/2006/main">
            <a:pPr algn="r"/>
            <a:endParaRPr lang="fr-FR" sz="1600" baseline="0"/>
          </a:p>
          <a:p xmlns:a="http://schemas.openxmlformats.org/drawingml/2006/main">
            <a:pPr algn="r"/>
            <a:endParaRPr lang="fr-FR" sz="1100" baseline="0"/>
          </a:p>
          <a:p xmlns:a="http://schemas.openxmlformats.org/drawingml/2006/main">
            <a:pPr algn="r"/>
            <a:r>
              <a:rPr lang="fr-FR" sz="1100" baseline="0"/>
              <a:t>I.M</a:t>
            </a:r>
          </a:p>
          <a:p xmlns:a="http://schemas.openxmlformats.org/drawingml/2006/main">
            <a:pPr algn="r"/>
            <a:endParaRPr lang="fr-FR" sz="1100" baseline="0"/>
          </a:p>
          <a:p xmlns:a="http://schemas.openxmlformats.org/drawingml/2006/main">
            <a:pPr algn="r"/>
            <a:endParaRPr lang="fr-FR" sz="1100" baseline="0"/>
          </a:p>
          <a:p xmlns:a="http://schemas.openxmlformats.org/drawingml/2006/main">
            <a:pPr algn="r"/>
            <a:endParaRPr lang="fr-FR" sz="1100" baseline="0"/>
          </a:p>
          <a:p xmlns:a="http://schemas.openxmlformats.org/drawingml/2006/main">
            <a:pPr algn="r"/>
            <a:endParaRPr lang="fr-FR" sz="1100" baseline="0"/>
          </a:p>
          <a:p xmlns:a="http://schemas.openxmlformats.org/drawingml/2006/main">
            <a:pPr algn="r"/>
            <a:endParaRPr lang="fr-FR" sz="1100" baseline="0"/>
          </a:p>
          <a:p xmlns:a="http://schemas.openxmlformats.org/drawingml/2006/main">
            <a:pPr algn="r"/>
            <a:endParaRPr lang="fr-FR" sz="1100" baseline="0"/>
          </a:p>
          <a:p xmlns:a="http://schemas.openxmlformats.org/drawingml/2006/main">
            <a:pPr algn="r"/>
            <a:r>
              <a:rPr lang="fr-FR" sz="1100" baseline="0"/>
              <a:t>N.M</a:t>
            </a:r>
            <a:endParaRPr lang="fr-FR" sz="1100"/>
          </a:p>
        </cdr:txBody>
      </cdr:sp>
      <cdr:grpSp>
        <cdr:nvGrpSpPr>
          <cdr:cNvPr id="8" name="Groupe 7"/>
          <cdr:cNvGrpSpPr/>
        </cdr:nvGrpSpPr>
        <cdr:grpSpPr>
          <a:xfrm xmlns:a="http://schemas.openxmlformats.org/drawingml/2006/main">
            <a:off x="497898" y="790141"/>
            <a:ext cx="8374350" cy="3893273"/>
            <a:chOff x="497898" y="790141"/>
            <a:chExt cx="8374350" cy="3893273"/>
          </a:xfrm>
        </cdr:grpSpPr>
        <cdr:cxnSp macro="">
          <cdr:nvCxnSpPr>
            <cdr:cNvPr id="7" name="Connecteur droit 6"/>
            <cdr:cNvCxnSpPr/>
          </cdr:nvCxnSpPr>
          <cdr:spPr>
            <a:xfrm xmlns:a="http://schemas.openxmlformats.org/drawingml/2006/main">
              <a:off x="505403" y="4672590"/>
              <a:ext cx="8356022" cy="10824"/>
            </a:xfrm>
            <a:prstGeom xmlns:a="http://schemas.openxmlformats.org/drawingml/2006/main" prst="line">
              <a:avLst/>
            </a:prstGeom>
            <a:ln xmlns:a="http://schemas.openxmlformats.org/drawingml/2006/main" w="3175">
              <a:solidFill>
                <a:schemeClr val="tx1"/>
              </a:solidFill>
              <a:prstDash val="lgDash"/>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cxnSp macro="">
          <cdr:nvCxnSpPr>
            <cdr:cNvPr id="6" name="Connecteur droit 5"/>
            <cdr:cNvCxnSpPr/>
          </cdr:nvCxnSpPr>
          <cdr:spPr>
            <a:xfrm xmlns:a="http://schemas.openxmlformats.org/drawingml/2006/main">
              <a:off x="516226" y="3460317"/>
              <a:ext cx="8356022" cy="10824"/>
            </a:xfrm>
            <a:prstGeom xmlns:a="http://schemas.openxmlformats.org/drawingml/2006/main" prst="line">
              <a:avLst/>
            </a:prstGeom>
            <a:ln xmlns:a="http://schemas.openxmlformats.org/drawingml/2006/main" w="3175">
              <a:solidFill>
                <a:schemeClr val="tx1"/>
              </a:solidFill>
              <a:prstDash val="lgDash"/>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cxnSp macro="">
          <cdr:nvCxnSpPr>
            <cdr:cNvPr id="5" name="Connecteur droit 4"/>
            <cdr:cNvCxnSpPr/>
          </cdr:nvCxnSpPr>
          <cdr:spPr>
            <a:xfrm xmlns:a="http://schemas.openxmlformats.org/drawingml/2006/main">
              <a:off x="505401" y="2204748"/>
              <a:ext cx="8356022" cy="10824"/>
            </a:xfrm>
            <a:prstGeom xmlns:a="http://schemas.openxmlformats.org/drawingml/2006/main" prst="line">
              <a:avLst/>
            </a:prstGeom>
            <a:ln xmlns:a="http://schemas.openxmlformats.org/drawingml/2006/main" w="3175">
              <a:solidFill>
                <a:schemeClr val="tx1"/>
              </a:solidFill>
              <a:prstDash val="lgDash"/>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cxnSp macro="">
          <cdr:nvCxnSpPr>
            <cdr:cNvPr id="4" name="Connecteur droit 3"/>
            <cdr:cNvCxnSpPr/>
          </cdr:nvCxnSpPr>
          <cdr:spPr>
            <a:xfrm xmlns:a="http://schemas.openxmlformats.org/drawingml/2006/main">
              <a:off x="497898" y="790141"/>
              <a:ext cx="8356022" cy="10824"/>
            </a:xfrm>
            <a:prstGeom xmlns:a="http://schemas.openxmlformats.org/drawingml/2006/main" prst="line">
              <a:avLst/>
            </a:prstGeom>
            <a:ln xmlns:a="http://schemas.openxmlformats.org/drawingml/2006/main" w="3175">
              <a:solidFill>
                <a:schemeClr val="tx1"/>
              </a:solidFill>
              <a:prstDash val="lgDash"/>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grpSp>
    </cdr:grpSp>
  </cdr:relSizeAnchor>
</c:userShapes>
</file>

<file path=xl/drawings/drawing12.xml><?xml version="1.0" encoding="utf-8"?>
<xdr:wsDr xmlns:xdr="http://schemas.openxmlformats.org/drawingml/2006/spreadsheetDrawing" xmlns:a="http://schemas.openxmlformats.org/drawingml/2006/main">
  <xdr:twoCellAnchor editAs="absolute">
    <xdr:from>
      <xdr:col>0</xdr:col>
      <xdr:colOff>838201</xdr:colOff>
      <xdr:row>1</xdr:row>
      <xdr:rowOff>80435</xdr:rowOff>
    </xdr:from>
    <xdr:to>
      <xdr:col>0</xdr:col>
      <xdr:colOff>1173277</xdr:colOff>
      <xdr:row>1</xdr:row>
      <xdr:rowOff>424281</xdr:rowOff>
    </xdr:to>
    <xdr:pic macro="[0]!bilanperiode">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38201" y="408518"/>
          <a:ext cx="335076" cy="343846"/>
        </a:xfrm>
        <a:prstGeom prst="rect">
          <a:avLst/>
        </a:prstGeom>
      </xdr:spPr>
    </xdr:pic>
    <xdr:clientData fLocksWithSheet="0" fPrintsWithSheet="0"/>
  </xdr:twoCellAnchor>
  <xdr:twoCellAnchor editAs="oneCell">
    <xdr:from>
      <xdr:col>1</xdr:col>
      <xdr:colOff>57151</xdr:colOff>
      <xdr:row>1</xdr:row>
      <xdr:rowOff>248712</xdr:rowOff>
    </xdr:from>
    <xdr:to>
      <xdr:col>2</xdr:col>
      <xdr:colOff>1</xdr:colOff>
      <xdr:row>2</xdr:row>
      <xdr:rowOff>3027</xdr:rowOff>
    </xdr:to>
    <xdr:pic macro="[0]!imprbilan">
      <xdr:nvPicPr>
        <xdr:cNvPr id="4" name="Image 3"/>
        <xdr:cNvPicPr>
          <a:picLocks noChangeAspect="1"/>
        </xdr:cNvPicPr>
      </xdr:nvPicPr>
      <xdr:blipFill>
        <a:blip xmlns:r="http://schemas.openxmlformats.org/officeDocument/2006/relationships" r:embed="rId2" cstate="email">
          <a:extLst>
            <a:ext uri="{28A0092B-C50C-407E-A947-70E740481C1C}">
              <a14:useLocalDpi xmlns:a14="http://schemas.microsoft.com/office/drawing/2010/main"/>
            </a:ext>
          </a:extLst>
        </a:blip>
        <a:stretch>
          <a:fillRect/>
        </a:stretch>
      </xdr:blipFill>
      <xdr:spPr>
        <a:xfrm>
          <a:off x="1263651" y="576795"/>
          <a:ext cx="704850" cy="251732"/>
        </a:xfrm>
        <a:prstGeom prst="rect">
          <a:avLst/>
        </a:prstGeom>
      </xdr:spPr>
    </xdr:pic>
    <xdr:clientData fPrintsWithSheet="0"/>
  </xdr:twoCellAnchor>
  <xdr:twoCellAnchor editAs="absolute">
    <xdr:from>
      <xdr:col>19</xdr:col>
      <xdr:colOff>85725</xdr:colOff>
      <xdr:row>0</xdr:row>
      <xdr:rowOff>0</xdr:rowOff>
    </xdr:from>
    <xdr:to>
      <xdr:col>21</xdr:col>
      <xdr:colOff>419100</xdr:colOff>
      <xdr:row>0</xdr:row>
      <xdr:rowOff>311496</xdr:rowOff>
    </xdr:to>
    <xdr:sp macro="[0]!ftp_bilan" textlink="">
      <xdr:nvSpPr>
        <xdr:cNvPr id="5" name="Rectangle 4"/>
        <xdr:cNvSpPr/>
      </xdr:nvSpPr>
      <xdr:spPr>
        <a:xfrm>
          <a:off x="9667875" y="0"/>
          <a:ext cx="1228725" cy="311496"/>
        </a:xfrm>
        <a:prstGeom prst="rect">
          <a:avLst/>
        </a:prstGeom>
        <a:noFill/>
      </xdr:spPr>
      <xdr:txBody>
        <a:bodyPr wrap="square" lIns="91440" tIns="45720" rIns="91440" bIns="45720">
          <a:spAutoFit/>
        </a:bodyPr>
        <a:lstStyle/>
        <a:p>
          <a:pPr algn="ctr"/>
          <a:r>
            <a:rPr lang="fr-FR" sz="14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Cloud/FTP</a:t>
          </a:r>
        </a:p>
      </xdr:txBody>
    </xdr:sp>
    <xdr:clientData fLocksWithSheet="0" fPrintsWithSheet="0"/>
  </xdr:twoCellAnchor>
  <xdr:twoCellAnchor editAs="oneCell">
    <xdr:from>
      <xdr:col>0</xdr:col>
      <xdr:colOff>91198</xdr:colOff>
      <xdr:row>0</xdr:row>
      <xdr:rowOff>111463</xdr:rowOff>
    </xdr:from>
    <xdr:to>
      <xdr:col>0</xdr:col>
      <xdr:colOff>597213</xdr:colOff>
      <xdr:row>1</xdr:row>
      <xdr:rowOff>301434</xdr:rowOff>
    </xdr:to>
    <xdr:pic>
      <xdr:nvPicPr>
        <xdr:cNvPr id="10" name="Image 9">
          <a:hlinkClick xmlns:r="http://schemas.openxmlformats.org/officeDocument/2006/relationships" r:id="rId3"/>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91198" y="111463"/>
          <a:ext cx="506015" cy="514449"/>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absolute">
    <xdr:from>
      <xdr:col>0</xdr:col>
      <xdr:colOff>952501</xdr:colOff>
      <xdr:row>1</xdr:row>
      <xdr:rowOff>80435</xdr:rowOff>
    </xdr:from>
    <xdr:to>
      <xdr:col>1</xdr:col>
      <xdr:colOff>135052</xdr:colOff>
      <xdr:row>1</xdr:row>
      <xdr:rowOff>424281</xdr:rowOff>
    </xdr:to>
    <xdr:pic macro="[0]!bilanperiode">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01" y="404285"/>
          <a:ext cx="335076" cy="343846"/>
        </a:xfrm>
        <a:prstGeom prst="rect">
          <a:avLst/>
        </a:prstGeom>
      </xdr:spPr>
    </xdr:pic>
    <xdr:clientData fLocksWithSheet="0" fPrintsWithSheet="0"/>
  </xdr:twoCellAnchor>
  <xdr:twoCellAnchor editAs="oneCell">
    <xdr:from>
      <xdr:col>9</xdr:col>
      <xdr:colOff>1704976</xdr:colOff>
      <xdr:row>1</xdr:row>
      <xdr:rowOff>134412</xdr:rowOff>
    </xdr:from>
    <xdr:to>
      <xdr:col>9</xdr:col>
      <xdr:colOff>2409826</xdr:colOff>
      <xdr:row>1</xdr:row>
      <xdr:rowOff>384027</xdr:rowOff>
    </xdr:to>
    <xdr:pic macro="[0]!imprbilanepr">
      <xdr:nvPicPr>
        <xdr:cNvPr id="4" name="Image 3"/>
        <xdr:cNvPicPr>
          <a:picLocks noChangeAspect="1"/>
        </xdr:cNvPicPr>
      </xdr:nvPicPr>
      <xdr:blipFill>
        <a:blip xmlns:r="http://schemas.openxmlformats.org/officeDocument/2006/relationships" r:embed="rId2" cstate="email">
          <a:extLst>
            <a:ext uri="{28A0092B-C50C-407E-A947-70E740481C1C}">
              <a14:useLocalDpi xmlns:a14="http://schemas.microsoft.com/office/drawing/2010/main"/>
            </a:ext>
          </a:extLst>
        </a:blip>
        <a:stretch>
          <a:fillRect/>
        </a:stretch>
      </xdr:blipFill>
      <xdr:spPr>
        <a:xfrm>
          <a:off x="8039101" y="458262"/>
          <a:ext cx="704850" cy="249615"/>
        </a:xfrm>
        <a:prstGeom prst="rect">
          <a:avLst/>
        </a:prstGeom>
      </xdr:spPr>
    </xdr:pic>
    <xdr:clientData fPrintsWithSheet="0"/>
  </xdr:twoCellAnchor>
  <xdr:twoCellAnchor editAs="absolute">
    <xdr:from>
      <xdr:col>9</xdr:col>
      <xdr:colOff>161925</xdr:colOff>
      <xdr:row>1</xdr:row>
      <xdr:rowOff>104775</xdr:rowOff>
    </xdr:from>
    <xdr:to>
      <xdr:col>9</xdr:col>
      <xdr:colOff>1390650</xdr:colOff>
      <xdr:row>1</xdr:row>
      <xdr:rowOff>416271</xdr:rowOff>
    </xdr:to>
    <xdr:sp macro="[0]!ftp_bilan" textlink="">
      <xdr:nvSpPr>
        <xdr:cNvPr id="5" name="Rectangle 4"/>
        <xdr:cNvSpPr/>
      </xdr:nvSpPr>
      <xdr:spPr>
        <a:xfrm>
          <a:off x="6753225" y="428625"/>
          <a:ext cx="1228725" cy="311496"/>
        </a:xfrm>
        <a:prstGeom prst="rect">
          <a:avLst/>
        </a:prstGeom>
        <a:noFill/>
      </xdr:spPr>
      <xdr:txBody>
        <a:bodyPr wrap="square" lIns="91440" tIns="45720" rIns="91440" bIns="45720">
          <a:spAutoFit/>
        </a:bodyPr>
        <a:lstStyle/>
        <a:p>
          <a:pPr algn="ctr"/>
          <a:r>
            <a:rPr lang="fr-FR" sz="14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Cloud/FTP</a:t>
          </a:r>
        </a:p>
      </xdr:txBody>
    </xdr:sp>
    <xdr:clientData fLocksWithSheet="0" fPrintsWithSheet="0"/>
  </xdr:twoCellAnchor>
  <xdr:twoCellAnchor editAs="oneCell">
    <xdr:from>
      <xdr:col>0</xdr:col>
      <xdr:colOff>147237</xdr:colOff>
      <xdr:row>0</xdr:row>
      <xdr:rowOff>162580</xdr:rowOff>
    </xdr:from>
    <xdr:to>
      <xdr:col>0</xdr:col>
      <xdr:colOff>653252</xdr:colOff>
      <xdr:row>1</xdr:row>
      <xdr:rowOff>352551</xdr:rowOff>
    </xdr:to>
    <xdr:pic>
      <xdr:nvPicPr>
        <xdr:cNvPr id="6" name="Image 5">
          <a:hlinkClick xmlns:r="http://schemas.openxmlformats.org/officeDocument/2006/relationships" r:id="rId3"/>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47237" y="162580"/>
          <a:ext cx="506015" cy="514449"/>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114300</xdr:colOff>
      <xdr:row>0</xdr:row>
      <xdr:rowOff>57150</xdr:rowOff>
    </xdr:from>
    <xdr:to>
      <xdr:col>0</xdr:col>
      <xdr:colOff>620315</xdr:colOff>
      <xdr:row>3</xdr:row>
      <xdr:rowOff>99</xdr:rowOff>
    </xdr:to>
    <xdr:pic>
      <xdr:nvPicPr>
        <xdr:cNvPr id="3" name="Image 2">
          <a:hlinkClick xmlns:r="http://schemas.openxmlformats.org/officeDocument/2006/relationships" r:id="rId1"/>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4300" y="57150"/>
          <a:ext cx="506015" cy="51444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transfert_ftp.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ata/data_promo.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ètres FTP"/>
      <sheetName val="paramètres choix fichiers"/>
      <sheetName val="fichiers du répertoire cible"/>
      <sheetName val="img"/>
      <sheetName val="Feuil1"/>
    </sheetNames>
    <sheetDataSet>
      <sheetData sheetId="0">
        <row r="7">
          <cell r="D7" t="str">
            <v>86.65.123.74</v>
          </cell>
        </row>
        <row r="9">
          <cell r="D9">
            <v>21</v>
          </cell>
        </row>
        <row r="11">
          <cell r="D11" t="str">
            <v>test</v>
          </cell>
        </row>
        <row r="13">
          <cell r="D13" t="str">
            <v>perso.neuf.fr</v>
          </cell>
        </row>
      </sheetData>
      <sheetData sheetId="1"/>
      <sheetData sheetId="2"/>
      <sheetData sheetId="3"/>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aph2"/>
      <sheetName val="Filtre"/>
      <sheetName val="donnees"/>
    </sheetNames>
    <sheetDataSet>
      <sheetData sheetId="0" refreshError="1"/>
      <sheetData sheetId="1">
        <row r="1">
          <cell r="C1" t="str">
            <v>C1</v>
          </cell>
          <cell r="D1" t="str">
            <v>C2</v>
          </cell>
          <cell r="E1" t="str">
            <v>C3</v>
          </cell>
          <cell r="F1" t="str">
            <v>C4</v>
          </cell>
          <cell r="G1" t="str">
            <v>C5</v>
          </cell>
        </row>
        <row r="2">
          <cell r="A2">
            <v>41905.713308796294</v>
          </cell>
          <cell r="C2">
            <v>7.5</v>
          </cell>
          <cell r="D2">
            <v>7.5</v>
          </cell>
          <cell r="E2" t="str">
            <v/>
          </cell>
          <cell r="F2" t="str">
            <v/>
          </cell>
          <cell r="G2">
            <v>7.5</v>
          </cell>
        </row>
        <row r="3">
          <cell r="A3">
            <v>41919.606446990743</v>
          </cell>
          <cell r="C3">
            <v>10</v>
          </cell>
          <cell r="D3">
            <v>9.1999999999999993</v>
          </cell>
          <cell r="E3">
            <v>7.5</v>
          </cell>
          <cell r="F3" t="str">
            <v/>
          </cell>
          <cell r="G3">
            <v>7.5</v>
          </cell>
        </row>
        <row r="4">
          <cell r="A4">
            <v>41926.681680092595</v>
          </cell>
          <cell r="C4">
            <v>10</v>
          </cell>
          <cell r="D4">
            <v>10.9</v>
          </cell>
          <cell r="E4">
            <v>7.5</v>
          </cell>
          <cell r="F4" t="str">
            <v/>
          </cell>
          <cell r="G4">
            <v>7.5</v>
          </cell>
        </row>
        <row r="5">
          <cell r="A5">
            <v>41926.684192361114</v>
          </cell>
          <cell r="C5">
            <v>10</v>
          </cell>
          <cell r="D5">
            <v>10.9</v>
          </cell>
          <cell r="E5">
            <v>7.5</v>
          </cell>
          <cell r="F5" t="str">
            <v/>
          </cell>
          <cell r="G5">
            <v>7.5</v>
          </cell>
        </row>
        <row r="6">
          <cell r="A6">
            <v>41927.515927083332</v>
          </cell>
          <cell r="C6">
            <v>10</v>
          </cell>
          <cell r="D6">
            <v>10</v>
          </cell>
          <cell r="E6">
            <v>7.5</v>
          </cell>
          <cell r="F6">
            <v>12.5</v>
          </cell>
          <cell r="G6">
            <v>7.5</v>
          </cell>
        </row>
        <row r="7">
          <cell r="A7">
            <v>41947.76321041667</v>
          </cell>
          <cell r="C7">
            <v>10</v>
          </cell>
          <cell r="D7">
            <v>10</v>
          </cell>
          <cell r="E7">
            <v>10</v>
          </cell>
          <cell r="F7">
            <v>12.5</v>
          </cell>
          <cell r="G7">
            <v>7.5</v>
          </cell>
        </row>
        <row r="8">
          <cell r="A8">
            <v>41982.723974537039</v>
          </cell>
          <cell r="C8">
            <v>12</v>
          </cell>
          <cell r="D8">
            <v>10</v>
          </cell>
          <cell r="E8">
            <v>10</v>
          </cell>
          <cell r="F8">
            <v>16.3</v>
          </cell>
          <cell r="G8">
            <v>7.5</v>
          </cell>
        </row>
        <row r="9">
          <cell r="A9">
            <v>42012.472417129633</v>
          </cell>
          <cell r="C9">
            <v>12</v>
          </cell>
          <cell r="D9">
            <v>10</v>
          </cell>
          <cell r="E9">
            <v>10</v>
          </cell>
          <cell r="F9">
            <v>16.3</v>
          </cell>
          <cell r="G9">
            <v>7.5</v>
          </cell>
        </row>
        <row r="10">
          <cell r="A10">
            <v>42012.497780555554</v>
          </cell>
          <cell r="C10">
            <v>13.4</v>
          </cell>
          <cell r="D10">
            <v>10</v>
          </cell>
          <cell r="E10">
            <v>10</v>
          </cell>
          <cell r="F10">
            <v>16.3</v>
          </cell>
          <cell r="G10">
            <v>7.5</v>
          </cell>
        </row>
        <row r="11">
          <cell r="A11">
            <v>42012.498048958332</v>
          </cell>
          <cell r="C11">
            <v>12</v>
          </cell>
          <cell r="D11">
            <v>10</v>
          </cell>
          <cell r="E11">
            <v>10</v>
          </cell>
          <cell r="F11">
            <v>16.3</v>
          </cell>
          <cell r="G11">
            <v>7.5</v>
          </cell>
        </row>
        <row r="12">
          <cell r="A12">
            <v>42018.485884374997</v>
          </cell>
          <cell r="C12">
            <v>12</v>
          </cell>
          <cell r="D12">
            <v>9.6999999999999993</v>
          </cell>
          <cell r="E12">
            <v>10</v>
          </cell>
          <cell r="F12">
            <v>13.2</v>
          </cell>
          <cell r="G12">
            <v>7.5</v>
          </cell>
        </row>
      </sheetData>
      <sheetData sheetId="2"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2.xml"/><Relationship Id="rId4" Type="http://schemas.openxmlformats.org/officeDocument/2006/relationships/image" Target="../media/image2.emf"/></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2.vml"/><Relationship Id="rId7" Type="http://schemas.openxmlformats.org/officeDocument/2006/relationships/image" Target="../media/image5.emf"/><Relationship Id="rId2" Type="http://schemas.openxmlformats.org/officeDocument/2006/relationships/drawing" Target="../drawings/drawing4.xml"/><Relationship Id="rId1" Type="http://schemas.openxmlformats.org/officeDocument/2006/relationships/printerSettings" Target="../printerSettings/printerSettings2.bin"/><Relationship Id="rId6" Type="http://schemas.openxmlformats.org/officeDocument/2006/relationships/control" Target="../activeX/activeX3.xml"/><Relationship Id="rId5" Type="http://schemas.openxmlformats.org/officeDocument/2006/relationships/image" Target="../media/image4.emf"/><Relationship Id="rId4" Type="http://schemas.openxmlformats.org/officeDocument/2006/relationships/control" Target="../activeX/activeX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3.bin"/><Relationship Id="rId5" Type="http://schemas.openxmlformats.org/officeDocument/2006/relationships/image" Target="../media/image6.emf"/><Relationship Id="rId4" Type="http://schemas.openxmlformats.org/officeDocument/2006/relationships/control" Target="../activeX/activeX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4.bin"/><Relationship Id="rId5" Type="http://schemas.openxmlformats.org/officeDocument/2006/relationships/image" Target="../media/image9.emf"/><Relationship Id="rId4" Type="http://schemas.openxmlformats.org/officeDocument/2006/relationships/control" Target="../activeX/activeX5.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8.xml"/><Relationship Id="rId1" Type="http://schemas.openxmlformats.org/officeDocument/2006/relationships/printerSettings" Target="../printerSettings/printerSettings6.bin"/><Relationship Id="rId5" Type="http://schemas.openxmlformats.org/officeDocument/2006/relationships/image" Target="../media/image15.emf"/><Relationship Id="rId4" Type="http://schemas.openxmlformats.org/officeDocument/2006/relationships/control" Target="../activeX/activeX6.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9.xml"/><Relationship Id="rId1" Type="http://schemas.openxmlformats.org/officeDocument/2006/relationships/printerSettings" Target="../printerSettings/printerSettings7.bin"/><Relationship Id="rId5" Type="http://schemas.openxmlformats.org/officeDocument/2006/relationships/image" Target="../media/image16.emf"/><Relationship Id="rId4" Type="http://schemas.openxmlformats.org/officeDocument/2006/relationships/control" Target="../activeX/activeX7.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0.xml"/><Relationship Id="rId1" Type="http://schemas.openxmlformats.org/officeDocument/2006/relationships/printerSettings" Target="../printerSettings/printerSettings8.bin"/><Relationship Id="rId5" Type="http://schemas.openxmlformats.org/officeDocument/2006/relationships/image" Target="../media/image17.emf"/><Relationship Id="rId4" Type="http://schemas.openxmlformats.org/officeDocument/2006/relationships/control" Target="../activeX/activeX8.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election activeCell="A21" sqref="A21"/>
    </sheetView>
  </sheetViews>
  <sheetFormatPr baseColWidth="10" defaultRowHeight="12.75" x14ac:dyDescent="0.2"/>
  <cols>
    <col min="1" max="16384" width="11.42578125" style="60"/>
  </cols>
  <sheetData/>
  <pageMargins left="0.78740157499999996" right="0.78740157499999996" top="0.984251969" bottom="0.984251969" header="0.4921259845" footer="0.4921259845"/>
  <headerFooter alignWithMargins="0"/>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5:B435"/>
  <sheetViews>
    <sheetView showRowColHeaders="0" workbookViewId="0"/>
  </sheetViews>
  <sheetFormatPr baseColWidth="10" defaultRowHeight="12.75" x14ac:dyDescent="0.2"/>
  <cols>
    <col min="1" max="1" width="5.42578125" style="56" customWidth="1"/>
    <col min="2" max="2" width="93.7109375" style="59" customWidth="1"/>
    <col min="3" max="256" width="11.42578125" style="56"/>
    <col min="257" max="257" width="5.42578125" style="56" customWidth="1"/>
    <col min="258" max="258" width="93.7109375" style="56" customWidth="1"/>
    <col min="259" max="512" width="11.42578125" style="56"/>
    <col min="513" max="513" width="5.42578125" style="56" customWidth="1"/>
    <col min="514" max="514" width="93.7109375" style="56" customWidth="1"/>
    <col min="515" max="768" width="11.42578125" style="56"/>
    <col min="769" max="769" width="5.42578125" style="56" customWidth="1"/>
    <col min="770" max="770" width="93.7109375" style="56" customWidth="1"/>
    <col min="771" max="1024" width="11.42578125" style="56"/>
    <col min="1025" max="1025" width="5.42578125" style="56" customWidth="1"/>
    <col min="1026" max="1026" width="93.7109375" style="56" customWidth="1"/>
    <col min="1027" max="1280" width="11.42578125" style="56"/>
    <col min="1281" max="1281" width="5.42578125" style="56" customWidth="1"/>
    <col min="1282" max="1282" width="93.7109375" style="56" customWidth="1"/>
    <col min="1283" max="1536" width="11.42578125" style="56"/>
    <col min="1537" max="1537" width="5.42578125" style="56" customWidth="1"/>
    <col min="1538" max="1538" width="93.7109375" style="56" customWidth="1"/>
    <col min="1539" max="1792" width="11.42578125" style="56"/>
    <col min="1793" max="1793" width="5.42578125" style="56" customWidth="1"/>
    <col min="1794" max="1794" width="93.7109375" style="56" customWidth="1"/>
    <col min="1795" max="2048" width="11.42578125" style="56"/>
    <col min="2049" max="2049" width="5.42578125" style="56" customWidth="1"/>
    <col min="2050" max="2050" width="93.7109375" style="56" customWidth="1"/>
    <col min="2051" max="2304" width="11.42578125" style="56"/>
    <col min="2305" max="2305" width="5.42578125" style="56" customWidth="1"/>
    <col min="2306" max="2306" width="93.7109375" style="56" customWidth="1"/>
    <col min="2307" max="2560" width="11.42578125" style="56"/>
    <col min="2561" max="2561" width="5.42578125" style="56" customWidth="1"/>
    <col min="2562" max="2562" width="93.7109375" style="56" customWidth="1"/>
    <col min="2563" max="2816" width="11.42578125" style="56"/>
    <col min="2817" max="2817" width="5.42578125" style="56" customWidth="1"/>
    <col min="2818" max="2818" width="93.7109375" style="56" customWidth="1"/>
    <col min="2819" max="3072" width="11.42578125" style="56"/>
    <col min="3073" max="3073" width="5.42578125" style="56" customWidth="1"/>
    <col min="3074" max="3074" width="93.7109375" style="56" customWidth="1"/>
    <col min="3075" max="3328" width="11.42578125" style="56"/>
    <col min="3329" max="3329" width="5.42578125" style="56" customWidth="1"/>
    <col min="3330" max="3330" width="93.7109375" style="56" customWidth="1"/>
    <col min="3331" max="3584" width="11.42578125" style="56"/>
    <col min="3585" max="3585" width="5.42578125" style="56" customWidth="1"/>
    <col min="3586" max="3586" width="93.7109375" style="56" customWidth="1"/>
    <col min="3587" max="3840" width="11.42578125" style="56"/>
    <col min="3841" max="3841" width="5.42578125" style="56" customWidth="1"/>
    <col min="3842" max="3842" width="93.7109375" style="56" customWidth="1"/>
    <col min="3843" max="4096" width="11.42578125" style="56"/>
    <col min="4097" max="4097" width="5.42578125" style="56" customWidth="1"/>
    <col min="4098" max="4098" width="93.7109375" style="56" customWidth="1"/>
    <col min="4099" max="4352" width="11.42578125" style="56"/>
    <col min="4353" max="4353" width="5.42578125" style="56" customWidth="1"/>
    <col min="4354" max="4354" width="93.7109375" style="56" customWidth="1"/>
    <col min="4355" max="4608" width="11.42578125" style="56"/>
    <col min="4609" max="4609" width="5.42578125" style="56" customWidth="1"/>
    <col min="4610" max="4610" width="93.7109375" style="56" customWidth="1"/>
    <col min="4611" max="4864" width="11.42578125" style="56"/>
    <col min="4865" max="4865" width="5.42578125" style="56" customWidth="1"/>
    <col min="4866" max="4866" width="93.7109375" style="56" customWidth="1"/>
    <col min="4867" max="5120" width="11.42578125" style="56"/>
    <col min="5121" max="5121" width="5.42578125" style="56" customWidth="1"/>
    <col min="5122" max="5122" width="93.7109375" style="56" customWidth="1"/>
    <col min="5123" max="5376" width="11.42578125" style="56"/>
    <col min="5377" max="5377" width="5.42578125" style="56" customWidth="1"/>
    <col min="5378" max="5378" width="93.7109375" style="56" customWidth="1"/>
    <col min="5379" max="5632" width="11.42578125" style="56"/>
    <col min="5633" max="5633" width="5.42578125" style="56" customWidth="1"/>
    <col min="5634" max="5634" width="93.7109375" style="56" customWidth="1"/>
    <col min="5635" max="5888" width="11.42578125" style="56"/>
    <col min="5889" max="5889" width="5.42578125" style="56" customWidth="1"/>
    <col min="5890" max="5890" width="93.7109375" style="56" customWidth="1"/>
    <col min="5891" max="6144" width="11.42578125" style="56"/>
    <col min="6145" max="6145" width="5.42578125" style="56" customWidth="1"/>
    <col min="6146" max="6146" width="93.7109375" style="56" customWidth="1"/>
    <col min="6147" max="6400" width="11.42578125" style="56"/>
    <col min="6401" max="6401" width="5.42578125" style="56" customWidth="1"/>
    <col min="6402" max="6402" width="93.7109375" style="56" customWidth="1"/>
    <col min="6403" max="6656" width="11.42578125" style="56"/>
    <col min="6657" max="6657" width="5.42578125" style="56" customWidth="1"/>
    <col min="6658" max="6658" width="93.7109375" style="56" customWidth="1"/>
    <col min="6659" max="6912" width="11.42578125" style="56"/>
    <col min="6913" max="6913" width="5.42578125" style="56" customWidth="1"/>
    <col min="6914" max="6914" width="93.7109375" style="56" customWidth="1"/>
    <col min="6915" max="7168" width="11.42578125" style="56"/>
    <col min="7169" max="7169" width="5.42578125" style="56" customWidth="1"/>
    <col min="7170" max="7170" width="93.7109375" style="56" customWidth="1"/>
    <col min="7171" max="7424" width="11.42578125" style="56"/>
    <col min="7425" max="7425" width="5.42578125" style="56" customWidth="1"/>
    <col min="7426" max="7426" width="93.7109375" style="56" customWidth="1"/>
    <col min="7427" max="7680" width="11.42578125" style="56"/>
    <col min="7681" max="7681" width="5.42578125" style="56" customWidth="1"/>
    <col min="7682" max="7682" width="93.7109375" style="56" customWidth="1"/>
    <col min="7683" max="7936" width="11.42578125" style="56"/>
    <col min="7937" max="7937" width="5.42578125" style="56" customWidth="1"/>
    <col min="7938" max="7938" width="93.7109375" style="56" customWidth="1"/>
    <col min="7939" max="8192" width="11.42578125" style="56"/>
    <col min="8193" max="8193" width="5.42578125" style="56" customWidth="1"/>
    <col min="8194" max="8194" width="93.7109375" style="56" customWidth="1"/>
    <col min="8195" max="8448" width="11.42578125" style="56"/>
    <col min="8449" max="8449" width="5.42578125" style="56" customWidth="1"/>
    <col min="8450" max="8450" width="93.7109375" style="56" customWidth="1"/>
    <col min="8451" max="8704" width="11.42578125" style="56"/>
    <col min="8705" max="8705" width="5.42578125" style="56" customWidth="1"/>
    <col min="8706" max="8706" width="93.7109375" style="56" customWidth="1"/>
    <col min="8707" max="8960" width="11.42578125" style="56"/>
    <col min="8961" max="8961" width="5.42578125" style="56" customWidth="1"/>
    <col min="8962" max="8962" width="93.7109375" style="56" customWidth="1"/>
    <col min="8963" max="9216" width="11.42578125" style="56"/>
    <col min="9217" max="9217" width="5.42578125" style="56" customWidth="1"/>
    <col min="9218" max="9218" width="93.7109375" style="56" customWidth="1"/>
    <col min="9219" max="9472" width="11.42578125" style="56"/>
    <col min="9473" max="9473" width="5.42578125" style="56" customWidth="1"/>
    <col min="9474" max="9474" width="93.7109375" style="56" customWidth="1"/>
    <col min="9475" max="9728" width="11.42578125" style="56"/>
    <col min="9729" max="9729" width="5.42578125" style="56" customWidth="1"/>
    <col min="9730" max="9730" width="93.7109375" style="56" customWidth="1"/>
    <col min="9731" max="9984" width="11.42578125" style="56"/>
    <col min="9985" max="9985" width="5.42578125" style="56" customWidth="1"/>
    <col min="9986" max="9986" width="93.7109375" style="56" customWidth="1"/>
    <col min="9987" max="10240" width="11.42578125" style="56"/>
    <col min="10241" max="10241" width="5.42578125" style="56" customWidth="1"/>
    <col min="10242" max="10242" width="93.7109375" style="56" customWidth="1"/>
    <col min="10243" max="10496" width="11.42578125" style="56"/>
    <col min="10497" max="10497" width="5.42578125" style="56" customWidth="1"/>
    <col min="10498" max="10498" width="93.7109375" style="56" customWidth="1"/>
    <col min="10499" max="10752" width="11.42578125" style="56"/>
    <col min="10753" max="10753" width="5.42578125" style="56" customWidth="1"/>
    <col min="10754" max="10754" width="93.7109375" style="56" customWidth="1"/>
    <col min="10755" max="11008" width="11.42578125" style="56"/>
    <col min="11009" max="11009" width="5.42578125" style="56" customWidth="1"/>
    <col min="11010" max="11010" width="93.7109375" style="56" customWidth="1"/>
    <col min="11011" max="11264" width="11.42578125" style="56"/>
    <col min="11265" max="11265" width="5.42578125" style="56" customWidth="1"/>
    <col min="11266" max="11266" width="93.7109375" style="56" customWidth="1"/>
    <col min="11267" max="11520" width="11.42578125" style="56"/>
    <col min="11521" max="11521" width="5.42578125" style="56" customWidth="1"/>
    <col min="11522" max="11522" width="93.7109375" style="56" customWidth="1"/>
    <col min="11523" max="11776" width="11.42578125" style="56"/>
    <col min="11777" max="11777" width="5.42578125" style="56" customWidth="1"/>
    <col min="11778" max="11778" width="93.7109375" style="56" customWidth="1"/>
    <col min="11779" max="12032" width="11.42578125" style="56"/>
    <col min="12033" max="12033" width="5.42578125" style="56" customWidth="1"/>
    <col min="12034" max="12034" width="93.7109375" style="56" customWidth="1"/>
    <col min="12035" max="12288" width="11.42578125" style="56"/>
    <col min="12289" max="12289" width="5.42578125" style="56" customWidth="1"/>
    <col min="12290" max="12290" width="93.7109375" style="56" customWidth="1"/>
    <col min="12291" max="12544" width="11.42578125" style="56"/>
    <col min="12545" max="12545" width="5.42578125" style="56" customWidth="1"/>
    <col min="12546" max="12546" width="93.7109375" style="56" customWidth="1"/>
    <col min="12547" max="12800" width="11.42578125" style="56"/>
    <col min="12801" max="12801" width="5.42578125" style="56" customWidth="1"/>
    <col min="12802" max="12802" width="93.7109375" style="56" customWidth="1"/>
    <col min="12803" max="13056" width="11.42578125" style="56"/>
    <col min="13057" max="13057" width="5.42578125" style="56" customWidth="1"/>
    <col min="13058" max="13058" width="93.7109375" style="56" customWidth="1"/>
    <col min="13059" max="13312" width="11.42578125" style="56"/>
    <col min="13313" max="13313" width="5.42578125" style="56" customWidth="1"/>
    <col min="13314" max="13314" width="93.7109375" style="56" customWidth="1"/>
    <col min="13315" max="13568" width="11.42578125" style="56"/>
    <col min="13569" max="13569" width="5.42578125" style="56" customWidth="1"/>
    <col min="13570" max="13570" width="93.7109375" style="56" customWidth="1"/>
    <col min="13571" max="13824" width="11.42578125" style="56"/>
    <col min="13825" max="13825" width="5.42578125" style="56" customWidth="1"/>
    <col min="13826" max="13826" width="93.7109375" style="56" customWidth="1"/>
    <col min="13827" max="14080" width="11.42578125" style="56"/>
    <col min="14081" max="14081" width="5.42578125" style="56" customWidth="1"/>
    <col min="14082" max="14082" width="93.7109375" style="56" customWidth="1"/>
    <col min="14083" max="14336" width="11.42578125" style="56"/>
    <col min="14337" max="14337" width="5.42578125" style="56" customWidth="1"/>
    <col min="14338" max="14338" width="93.7109375" style="56" customWidth="1"/>
    <col min="14339" max="14592" width="11.42578125" style="56"/>
    <col min="14593" max="14593" width="5.42578125" style="56" customWidth="1"/>
    <col min="14594" max="14594" width="93.7109375" style="56" customWidth="1"/>
    <col min="14595" max="14848" width="11.42578125" style="56"/>
    <col min="14849" max="14849" width="5.42578125" style="56" customWidth="1"/>
    <col min="14850" max="14850" width="93.7109375" style="56" customWidth="1"/>
    <col min="14851" max="15104" width="11.42578125" style="56"/>
    <col min="15105" max="15105" width="5.42578125" style="56" customWidth="1"/>
    <col min="15106" max="15106" width="93.7109375" style="56" customWidth="1"/>
    <col min="15107" max="15360" width="11.42578125" style="56"/>
    <col min="15361" max="15361" width="5.42578125" style="56" customWidth="1"/>
    <col min="15362" max="15362" width="93.7109375" style="56" customWidth="1"/>
    <col min="15363" max="15616" width="11.42578125" style="56"/>
    <col min="15617" max="15617" width="5.42578125" style="56" customWidth="1"/>
    <col min="15618" max="15618" width="93.7109375" style="56" customWidth="1"/>
    <col min="15619" max="15872" width="11.42578125" style="56"/>
    <col min="15873" max="15873" width="5.42578125" style="56" customWidth="1"/>
    <col min="15874" max="15874" width="93.7109375" style="56" customWidth="1"/>
    <col min="15875" max="16128" width="11.42578125" style="56"/>
    <col min="16129" max="16129" width="5.42578125" style="56" customWidth="1"/>
    <col min="16130" max="16130" width="93.7109375" style="56" customWidth="1"/>
    <col min="16131" max="16384" width="11.42578125" style="56"/>
  </cols>
  <sheetData>
    <row r="5" spans="1:2" x14ac:dyDescent="0.2">
      <c r="B5" s="57"/>
    </row>
    <row r="7" spans="1:2" x14ac:dyDescent="0.2">
      <c r="A7" s="58"/>
    </row>
    <row r="8" spans="1:2" x14ac:dyDescent="0.2">
      <c r="A8" s="58"/>
    </row>
    <row r="9" spans="1:2" x14ac:dyDescent="0.2">
      <c r="A9" s="58"/>
    </row>
    <row r="10" spans="1:2" x14ac:dyDescent="0.2">
      <c r="A10" s="58"/>
    </row>
    <row r="11" spans="1:2" x14ac:dyDescent="0.2">
      <c r="A11" s="58"/>
    </row>
    <row r="12" spans="1:2" x14ac:dyDescent="0.2">
      <c r="A12" s="58"/>
    </row>
    <row r="13" spans="1:2" x14ac:dyDescent="0.2">
      <c r="A13" s="58"/>
    </row>
    <row r="14" spans="1:2" x14ac:dyDescent="0.2">
      <c r="A14" s="58"/>
    </row>
    <row r="15" spans="1:2" x14ac:dyDescent="0.2">
      <c r="A15" s="58"/>
    </row>
    <row r="16" spans="1:2" x14ac:dyDescent="0.2">
      <c r="A16" s="58"/>
    </row>
    <row r="17" spans="1:1" x14ac:dyDescent="0.2">
      <c r="A17" s="58"/>
    </row>
    <row r="18" spans="1:1" x14ac:dyDescent="0.2">
      <c r="A18" s="58"/>
    </row>
    <row r="19" spans="1:1" x14ac:dyDescent="0.2">
      <c r="A19" s="58"/>
    </row>
    <row r="20" spans="1:1" x14ac:dyDescent="0.2">
      <c r="A20" s="58"/>
    </row>
    <row r="21" spans="1:1" x14ac:dyDescent="0.2">
      <c r="A21" s="58"/>
    </row>
    <row r="22" spans="1:1" x14ac:dyDescent="0.2">
      <c r="A22" s="58"/>
    </row>
    <row r="23" spans="1:1" x14ac:dyDescent="0.2">
      <c r="A23" s="58"/>
    </row>
    <row r="24" spans="1:1" x14ac:dyDescent="0.2">
      <c r="A24" s="58"/>
    </row>
    <row r="25" spans="1:1" x14ac:dyDescent="0.2">
      <c r="A25" s="58"/>
    </row>
    <row r="26" spans="1:1" x14ac:dyDescent="0.2">
      <c r="A26" s="58"/>
    </row>
    <row r="27" spans="1:1" x14ac:dyDescent="0.2">
      <c r="A27" s="58"/>
    </row>
    <row r="28" spans="1:1" x14ac:dyDescent="0.2">
      <c r="A28" s="58"/>
    </row>
    <row r="29" spans="1:1" x14ac:dyDescent="0.2">
      <c r="A29" s="58"/>
    </row>
    <row r="30" spans="1:1" x14ac:dyDescent="0.2">
      <c r="A30" s="58"/>
    </row>
    <row r="31" spans="1:1" x14ac:dyDescent="0.2">
      <c r="A31" s="58"/>
    </row>
    <row r="32" spans="1:1" x14ac:dyDescent="0.2">
      <c r="A32" s="58"/>
    </row>
    <row r="33" spans="1:1" x14ac:dyDescent="0.2">
      <c r="A33" s="58"/>
    </row>
    <row r="34" spans="1:1" x14ac:dyDescent="0.2">
      <c r="A34" s="58"/>
    </row>
    <row r="35" spans="1:1" x14ac:dyDescent="0.2">
      <c r="A35" s="58"/>
    </row>
    <row r="36" spans="1:1" x14ac:dyDescent="0.2">
      <c r="A36" s="58"/>
    </row>
    <row r="37" spans="1:1" x14ac:dyDescent="0.2">
      <c r="A37" s="58"/>
    </row>
    <row r="38" spans="1:1" x14ac:dyDescent="0.2">
      <c r="A38" s="58"/>
    </row>
    <row r="39" spans="1:1" x14ac:dyDescent="0.2">
      <c r="A39" s="58"/>
    </row>
    <row r="40" spans="1:1" x14ac:dyDescent="0.2">
      <c r="A40" s="58"/>
    </row>
    <row r="41" spans="1:1" x14ac:dyDescent="0.2">
      <c r="A41" s="58"/>
    </row>
    <row r="42" spans="1:1" x14ac:dyDescent="0.2">
      <c r="A42" s="58"/>
    </row>
    <row r="43" spans="1:1" x14ac:dyDescent="0.2">
      <c r="A43" s="58"/>
    </row>
    <row r="44" spans="1:1" x14ac:dyDescent="0.2">
      <c r="A44" s="58"/>
    </row>
    <row r="45" spans="1:1" x14ac:dyDescent="0.2">
      <c r="A45" s="58"/>
    </row>
    <row r="46" spans="1:1" x14ac:dyDescent="0.2">
      <c r="A46" s="58"/>
    </row>
    <row r="47" spans="1:1" x14ac:dyDescent="0.2">
      <c r="A47" s="58"/>
    </row>
    <row r="48" spans="1:1" x14ac:dyDescent="0.2">
      <c r="A48" s="58"/>
    </row>
    <row r="49" spans="1:1" x14ac:dyDescent="0.2">
      <c r="A49" s="58"/>
    </row>
    <row r="50" spans="1:1" x14ac:dyDescent="0.2">
      <c r="A50" s="58"/>
    </row>
    <row r="51" spans="1:1" x14ac:dyDescent="0.2">
      <c r="A51" s="58"/>
    </row>
    <row r="52" spans="1:1" x14ac:dyDescent="0.2">
      <c r="A52" s="58"/>
    </row>
    <row r="53" spans="1:1" x14ac:dyDescent="0.2">
      <c r="A53" s="58"/>
    </row>
    <row r="54" spans="1:1" x14ac:dyDescent="0.2">
      <c r="A54" s="58"/>
    </row>
    <row r="55" spans="1:1" x14ac:dyDescent="0.2">
      <c r="A55" s="58"/>
    </row>
    <row r="56" spans="1:1" x14ac:dyDescent="0.2">
      <c r="A56" s="58"/>
    </row>
    <row r="57" spans="1:1" x14ac:dyDescent="0.2">
      <c r="A57" s="58"/>
    </row>
    <row r="58" spans="1:1" x14ac:dyDescent="0.2">
      <c r="A58" s="58"/>
    </row>
    <row r="59" spans="1:1" x14ac:dyDescent="0.2">
      <c r="A59" s="58"/>
    </row>
    <row r="60" spans="1:1" x14ac:dyDescent="0.2">
      <c r="A60" s="58"/>
    </row>
    <row r="61" spans="1:1" x14ac:dyDescent="0.2">
      <c r="A61" s="58"/>
    </row>
    <row r="62" spans="1:1" x14ac:dyDescent="0.2">
      <c r="A62" s="58"/>
    </row>
    <row r="63" spans="1:1" x14ac:dyDescent="0.2">
      <c r="A63" s="58"/>
    </row>
    <row r="64" spans="1:1" x14ac:dyDescent="0.2">
      <c r="A64" s="58"/>
    </row>
    <row r="65" spans="1:1" x14ac:dyDescent="0.2">
      <c r="A65" s="58"/>
    </row>
    <row r="66" spans="1:1" x14ac:dyDescent="0.2">
      <c r="A66" s="58"/>
    </row>
    <row r="67" spans="1:1" x14ac:dyDescent="0.2">
      <c r="A67" s="58"/>
    </row>
    <row r="68" spans="1:1" x14ac:dyDescent="0.2">
      <c r="A68" s="58"/>
    </row>
    <row r="69" spans="1:1" x14ac:dyDescent="0.2">
      <c r="A69" s="58"/>
    </row>
    <row r="70" spans="1:1" x14ac:dyDescent="0.2">
      <c r="A70" s="58"/>
    </row>
    <row r="71" spans="1:1" x14ac:dyDescent="0.2">
      <c r="A71" s="58"/>
    </row>
    <row r="72" spans="1:1" x14ac:dyDescent="0.2">
      <c r="A72" s="58"/>
    </row>
    <row r="73" spans="1:1" x14ac:dyDescent="0.2">
      <c r="A73" s="58"/>
    </row>
    <row r="74" spans="1:1" x14ac:dyDescent="0.2">
      <c r="A74" s="58"/>
    </row>
    <row r="75" spans="1:1" x14ac:dyDescent="0.2">
      <c r="A75" s="58"/>
    </row>
    <row r="76" spans="1:1" x14ac:dyDescent="0.2">
      <c r="A76" s="58"/>
    </row>
    <row r="77" spans="1:1" x14ac:dyDescent="0.2">
      <c r="A77" s="58"/>
    </row>
    <row r="78" spans="1:1" x14ac:dyDescent="0.2">
      <c r="A78" s="58"/>
    </row>
    <row r="79" spans="1:1" x14ac:dyDescent="0.2">
      <c r="A79" s="58"/>
    </row>
    <row r="80" spans="1:1" x14ac:dyDescent="0.2">
      <c r="A80" s="58"/>
    </row>
    <row r="81" spans="1:1" x14ac:dyDescent="0.2">
      <c r="A81" s="58"/>
    </row>
    <row r="82" spans="1:1" x14ac:dyDescent="0.2">
      <c r="A82" s="58"/>
    </row>
    <row r="83" spans="1:1" x14ac:dyDescent="0.2">
      <c r="A83" s="58"/>
    </row>
    <row r="84" spans="1:1" x14ac:dyDescent="0.2">
      <c r="A84" s="58"/>
    </row>
    <row r="85" spans="1:1" x14ac:dyDescent="0.2">
      <c r="A85" s="58"/>
    </row>
    <row r="86" spans="1:1" x14ac:dyDescent="0.2">
      <c r="A86" s="58"/>
    </row>
    <row r="87" spans="1:1" x14ac:dyDescent="0.2">
      <c r="A87" s="58"/>
    </row>
    <row r="88" spans="1:1" x14ac:dyDescent="0.2">
      <c r="A88" s="58"/>
    </row>
    <row r="89" spans="1:1" x14ac:dyDescent="0.2">
      <c r="A89" s="58"/>
    </row>
    <row r="90" spans="1:1" x14ac:dyDescent="0.2">
      <c r="A90" s="58"/>
    </row>
    <row r="91" spans="1:1" x14ac:dyDescent="0.2">
      <c r="A91" s="58"/>
    </row>
    <row r="92" spans="1:1" x14ac:dyDescent="0.2">
      <c r="A92" s="58"/>
    </row>
    <row r="93" spans="1:1" x14ac:dyDescent="0.2">
      <c r="A93" s="58"/>
    </row>
    <row r="94" spans="1:1" x14ac:dyDescent="0.2">
      <c r="A94" s="58"/>
    </row>
    <row r="95" spans="1:1" x14ac:dyDescent="0.2">
      <c r="A95" s="58"/>
    </row>
    <row r="96" spans="1:1" x14ac:dyDescent="0.2">
      <c r="A96" s="58"/>
    </row>
    <row r="97" spans="1:1" x14ac:dyDescent="0.2">
      <c r="A97" s="58"/>
    </row>
    <row r="98" spans="1:1" x14ac:dyDescent="0.2">
      <c r="A98" s="58"/>
    </row>
    <row r="99" spans="1:1" x14ac:dyDescent="0.2">
      <c r="A99" s="58"/>
    </row>
    <row r="100" spans="1:1" x14ac:dyDescent="0.2">
      <c r="A100" s="58"/>
    </row>
    <row r="101" spans="1:1" x14ac:dyDescent="0.2">
      <c r="A101" s="58"/>
    </row>
    <row r="102" spans="1:1" x14ac:dyDescent="0.2">
      <c r="A102" s="58"/>
    </row>
    <row r="103" spans="1:1" x14ac:dyDescent="0.2">
      <c r="A103" s="58"/>
    </row>
    <row r="104" spans="1:1" x14ac:dyDescent="0.2">
      <c r="A104" s="58"/>
    </row>
    <row r="105" spans="1:1" x14ac:dyDescent="0.2">
      <c r="A105" s="58"/>
    </row>
    <row r="106" spans="1:1" x14ac:dyDescent="0.2">
      <c r="A106" s="58"/>
    </row>
    <row r="107" spans="1:1" x14ac:dyDescent="0.2">
      <c r="A107" s="58"/>
    </row>
    <row r="108" spans="1:1" x14ac:dyDescent="0.2">
      <c r="A108" s="58"/>
    </row>
    <row r="109" spans="1:1" x14ac:dyDescent="0.2">
      <c r="A109" s="58"/>
    </row>
    <row r="110" spans="1:1" x14ac:dyDescent="0.2">
      <c r="A110" s="58"/>
    </row>
    <row r="111" spans="1:1" x14ac:dyDescent="0.2">
      <c r="A111" s="58"/>
    </row>
    <row r="112" spans="1:1" x14ac:dyDescent="0.2">
      <c r="A112" s="58"/>
    </row>
    <row r="113" spans="1:1" x14ac:dyDescent="0.2">
      <c r="A113" s="58"/>
    </row>
    <row r="114" spans="1:1" x14ac:dyDescent="0.2">
      <c r="A114" s="58"/>
    </row>
    <row r="115" spans="1:1" x14ac:dyDescent="0.2">
      <c r="A115" s="58"/>
    </row>
    <row r="116" spans="1:1" x14ac:dyDescent="0.2">
      <c r="A116" s="58"/>
    </row>
    <row r="117" spans="1:1" x14ac:dyDescent="0.2">
      <c r="A117" s="58"/>
    </row>
    <row r="118" spans="1:1" x14ac:dyDescent="0.2">
      <c r="A118" s="58"/>
    </row>
    <row r="119" spans="1:1" x14ac:dyDescent="0.2">
      <c r="A119" s="58"/>
    </row>
    <row r="120" spans="1:1" x14ac:dyDescent="0.2">
      <c r="A120" s="58"/>
    </row>
    <row r="121" spans="1:1" x14ac:dyDescent="0.2">
      <c r="A121" s="58"/>
    </row>
    <row r="122" spans="1:1" x14ac:dyDescent="0.2">
      <c r="A122" s="58"/>
    </row>
    <row r="123" spans="1:1" x14ac:dyDescent="0.2">
      <c r="A123" s="58"/>
    </row>
    <row r="124" spans="1:1" x14ac:dyDescent="0.2">
      <c r="A124" s="58"/>
    </row>
    <row r="125" spans="1:1" x14ac:dyDescent="0.2">
      <c r="A125" s="58"/>
    </row>
    <row r="126" spans="1:1" x14ac:dyDescent="0.2">
      <c r="A126" s="58"/>
    </row>
    <row r="127" spans="1:1" x14ac:dyDescent="0.2">
      <c r="A127" s="58"/>
    </row>
    <row r="128" spans="1:1" x14ac:dyDescent="0.2">
      <c r="A128" s="58"/>
    </row>
    <row r="129" spans="1:1" x14ac:dyDescent="0.2">
      <c r="A129" s="58"/>
    </row>
    <row r="130" spans="1:1" x14ac:dyDescent="0.2">
      <c r="A130" s="58"/>
    </row>
    <row r="131" spans="1:1" x14ac:dyDescent="0.2">
      <c r="A131" s="58"/>
    </row>
    <row r="132" spans="1:1" x14ac:dyDescent="0.2">
      <c r="A132" s="58"/>
    </row>
    <row r="133" spans="1:1" x14ac:dyDescent="0.2">
      <c r="A133" s="58"/>
    </row>
    <row r="134" spans="1:1" x14ac:dyDescent="0.2">
      <c r="A134" s="58"/>
    </row>
    <row r="135" spans="1:1" x14ac:dyDescent="0.2">
      <c r="A135" s="58"/>
    </row>
    <row r="136" spans="1:1" x14ac:dyDescent="0.2">
      <c r="A136" s="58"/>
    </row>
    <row r="137" spans="1:1" x14ac:dyDescent="0.2">
      <c r="A137" s="58"/>
    </row>
    <row r="138" spans="1:1" x14ac:dyDescent="0.2">
      <c r="A138" s="58"/>
    </row>
    <row r="139" spans="1:1" x14ac:dyDescent="0.2">
      <c r="A139" s="58"/>
    </row>
    <row r="140" spans="1:1" x14ac:dyDescent="0.2">
      <c r="A140" s="58"/>
    </row>
    <row r="141" spans="1:1" x14ac:dyDescent="0.2">
      <c r="A141" s="58"/>
    </row>
    <row r="142" spans="1:1" x14ac:dyDescent="0.2">
      <c r="A142" s="58"/>
    </row>
    <row r="143" spans="1:1" x14ac:dyDescent="0.2">
      <c r="A143" s="58"/>
    </row>
    <row r="144" spans="1:1" x14ac:dyDescent="0.2">
      <c r="A144" s="58"/>
    </row>
    <row r="145" spans="1:1" x14ac:dyDescent="0.2">
      <c r="A145" s="58"/>
    </row>
    <row r="146" spans="1:1" x14ac:dyDescent="0.2">
      <c r="A146" s="58"/>
    </row>
    <row r="147" spans="1:1" x14ac:dyDescent="0.2">
      <c r="A147" s="58"/>
    </row>
    <row r="148" spans="1:1" x14ac:dyDescent="0.2">
      <c r="A148" s="58"/>
    </row>
    <row r="149" spans="1:1" x14ac:dyDescent="0.2">
      <c r="A149" s="58"/>
    </row>
    <row r="150" spans="1:1" x14ac:dyDescent="0.2">
      <c r="A150" s="58"/>
    </row>
    <row r="151" spans="1:1" x14ac:dyDescent="0.2">
      <c r="A151" s="58"/>
    </row>
    <row r="152" spans="1:1" x14ac:dyDescent="0.2">
      <c r="A152" s="58"/>
    </row>
    <row r="153" spans="1:1" x14ac:dyDescent="0.2">
      <c r="A153" s="58"/>
    </row>
    <row r="154" spans="1:1" x14ac:dyDescent="0.2">
      <c r="A154" s="58"/>
    </row>
    <row r="155" spans="1:1" x14ac:dyDescent="0.2">
      <c r="A155" s="58"/>
    </row>
    <row r="156" spans="1:1" x14ac:dyDescent="0.2">
      <c r="A156" s="58"/>
    </row>
    <row r="157" spans="1:1" x14ac:dyDescent="0.2">
      <c r="A157" s="58"/>
    </row>
    <row r="158" spans="1:1" x14ac:dyDescent="0.2">
      <c r="A158" s="58"/>
    </row>
    <row r="159" spans="1:1" x14ac:dyDescent="0.2">
      <c r="A159" s="58"/>
    </row>
    <row r="160" spans="1:1" x14ac:dyDescent="0.2">
      <c r="A160" s="58"/>
    </row>
    <row r="161" spans="1:1" x14ac:dyDescent="0.2">
      <c r="A161" s="58"/>
    </row>
    <row r="162" spans="1:1" x14ac:dyDescent="0.2">
      <c r="A162" s="58"/>
    </row>
    <row r="163" spans="1:1" x14ac:dyDescent="0.2">
      <c r="A163" s="58"/>
    </row>
    <row r="164" spans="1:1" x14ac:dyDescent="0.2">
      <c r="A164" s="58"/>
    </row>
    <row r="165" spans="1:1" x14ac:dyDescent="0.2">
      <c r="A165" s="58"/>
    </row>
    <row r="166" spans="1:1" x14ac:dyDescent="0.2">
      <c r="A166" s="58"/>
    </row>
    <row r="167" spans="1:1" x14ac:dyDescent="0.2">
      <c r="A167" s="58"/>
    </row>
    <row r="168" spans="1:1" x14ac:dyDescent="0.2">
      <c r="A168" s="58"/>
    </row>
    <row r="169" spans="1:1" x14ac:dyDescent="0.2">
      <c r="A169" s="58"/>
    </row>
    <row r="170" spans="1:1" x14ac:dyDescent="0.2">
      <c r="A170" s="58"/>
    </row>
    <row r="171" spans="1:1" x14ac:dyDescent="0.2">
      <c r="A171" s="58"/>
    </row>
    <row r="172" spans="1:1" x14ac:dyDescent="0.2">
      <c r="A172" s="58"/>
    </row>
    <row r="173" spans="1:1" x14ac:dyDescent="0.2">
      <c r="A173" s="58"/>
    </row>
    <row r="174" spans="1:1" x14ac:dyDescent="0.2">
      <c r="A174" s="58"/>
    </row>
    <row r="175" spans="1:1" x14ac:dyDescent="0.2">
      <c r="A175" s="58"/>
    </row>
    <row r="176" spans="1:1" x14ac:dyDescent="0.2">
      <c r="A176" s="58"/>
    </row>
    <row r="177" spans="1:1" x14ac:dyDescent="0.2">
      <c r="A177" s="58"/>
    </row>
    <row r="178" spans="1:1" x14ac:dyDescent="0.2">
      <c r="A178" s="58"/>
    </row>
    <row r="179" spans="1:1" x14ac:dyDescent="0.2">
      <c r="A179" s="58"/>
    </row>
    <row r="180" spans="1:1" x14ac:dyDescent="0.2">
      <c r="A180" s="58"/>
    </row>
    <row r="181" spans="1:1" x14ac:dyDescent="0.2">
      <c r="A181" s="58"/>
    </row>
    <row r="182" spans="1:1" x14ac:dyDescent="0.2">
      <c r="A182" s="58"/>
    </row>
    <row r="183" spans="1:1" x14ac:dyDescent="0.2">
      <c r="A183" s="58"/>
    </row>
    <row r="184" spans="1:1" x14ac:dyDescent="0.2">
      <c r="A184" s="58"/>
    </row>
    <row r="185" spans="1:1" x14ac:dyDescent="0.2">
      <c r="A185" s="58"/>
    </row>
    <row r="186" spans="1:1" x14ac:dyDescent="0.2">
      <c r="A186" s="58"/>
    </row>
    <row r="187" spans="1:1" x14ac:dyDescent="0.2">
      <c r="A187" s="58"/>
    </row>
    <row r="188" spans="1:1" x14ac:dyDescent="0.2">
      <c r="A188" s="58"/>
    </row>
    <row r="189" spans="1:1" x14ac:dyDescent="0.2">
      <c r="A189" s="58"/>
    </row>
    <row r="190" spans="1:1" x14ac:dyDescent="0.2">
      <c r="A190" s="58"/>
    </row>
    <row r="191" spans="1:1" x14ac:dyDescent="0.2">
      <c r="A191" s="58"/>
    </row>
    <row r="192" spans="1:1" x14ac:dyDescent="0.2">
      <c r="A192" s="58"/>
    </row>
    <row r="193" spans="1:1" x14ac:dyDescent="0.2">
      <c r="A193" s="58"/>
    </row>
    <row r="194" spans="1:1" x14ac:dyDescent="0.2">
      <c r="A194" s="58"/>
    </row>
    <row r="195" spans="1:1" x14ac:dyDescent="0.2">
      <c r="A195" s="58"/>
    </row>
    <row r="196" spans="1:1" x14ac:dyDescent="0.2">
      <c r="A196" s="58"/>
    </row>
    <row r="197" spans="1:1" x14ac:dyDescent="0.2">
      <c r="A197" s="58"/>
    </row>
    <row r="198" spans="1:1" x14ac:dyDescent="0.2">
      <c r="A198" s="58"/>
    </row>
    <row r="199" spans="1:1" x14ac:dyDescent="0.2">
      <c r="A199" s="58"/>
    </row>
    <row r="200" spans="1:1" x14ac:dyDescent="0.2">
      <c r="A200" s="58"/>
    </row>
    <row r="201" spans="1:1" x14ac:dyDescent="0.2">
      <c r="A201" s="58"/>
    </row>
    <row r="202" spans="1:1" x14ac:dyDescent="0.2">
      <c r="A202" s="58"/>
    </row>
    <row r="203" spans="1:1" x14ac:dyDescent="0.2">
      <c r="A203" s="58"/>
    </row>
    <row r="204" spans="1:1" x14ac:dyDescent="0.2">
      <c r="A204" s="58"/>
    </row>
    <row r="205" spans="1:1" x14ac:dyDescent="0.2">
      <c r="A205" s="58"/>
    </row>
    <row r="206" spans="1:1" x14ac:dyDescent="0.2">
      <c r="A206" s="58"/>
    </row>
    <row r="207" spans="1:1" x14ac:dyDescent="0.2">
      <c r="A207" s="58"/>
    </row>
    <row r="208" spans="1:1" x14ac:dyDescent="0.2">
      <c r="A208" s="58"/>
    </row>
    <row r="209" spans="1:1" x14ac:dyDescent="0.2">
      <c r="A209" s="58"/>
    </row>
    <row r="210" spans="1:1" x14ac:dyDescent="0.2">
      <c r="A210" s="58"/>
    </row>
    <row r="211" spans="1:1" x14ac:dyDescent="0.2">
      <c r="A211" s="58"/>
    </row>
    <row r="212" spans="1:1" x14ac:dyDescent="0.2">
      <c r="A212" s="58"/>
    </row>
    <row r="213" spans="1:1" x14ac:dyDescent="0.2">
      <c r="A213" s="58"/>
    </row>
    <row r="214" spans="1:1" x14ac:dyDescent="0.2">
      <c r="A214" s="58"/>
    </row>
    <row r="215" spans="1:1" x14ac:dyDescent="0.2">
      <c r="A215" s="58"/>
    </row>
    <row r="216" spans="1:1" x14ac:dyDescent="0.2">
      <c r="A216" s="58"/>
    </row>
    <row r="217" spans="1:1" x14ac:dyDescent="0.2">
      <c r="A217" s="58"/>
    </row>
    <row r="218" spans="1:1" x14ac:dyDescent="0.2">
      <c r="A218" s="58"/>
    </row>
    <row r="219" spans="1:1" x14ac:dyDescent="0.2">
      <c r="A219" s="58"/>
    </row>
    <row r="220" spans="1:1" x14ac:dyDescent="0.2">
      <c r="A220" s="58"/>
    </row>
    <row r="221" spans="1:1" x14ac:dyDescent="0.2">
      <c r="A221" s="58"/>
    </row>
    <row r="222" spans="1:1" x14ac:dyDescent="0.2">
      <c r="A222" s="58"/>
    </row>
    <row r="223" spans="1:1" x14ac:dyDescent="0.2">
      <c r="A223" s="58"/>
    </row>
    <row r="224" spans="1:1" x14ac:dyDescent="0.2">
      <c r="A224" s="58"/>
    </row>
    <row r="225" spans="1:1" x14ac:dyDescent="0.2">
      <c r="A225" s="58"/>
    </row>
    <row r="226" spans="1:1" x14ac:dyDescent="0.2">
      <c r="A226" s="58"/>
    </row>
    <row r="227" spans="1:1" x14ac:dyDescent="0.2">
      <c r="A227" s="58"/>
    </row>
    <row r="228" spans="1:1" x14ac:dyDescent="0.2">
      <c r="A228" s="58"/>
    </row>
    <row r="229" spans="1:1" x14ac:dyDescent="0.2">
      <c r="A229" s="58"/>
    </row>
    <row r="230" spans="1:1" x14ac:dyDescent="0.2">
      <c r="A230" s="58"/>
    </row>
    <row r="231" spans="1:1" x14ac:dyDescent="0.2">
      <c r="A231" s="58"/>
    </row>
    <row r="232" spans="1:1" x14ac:dyDescent="0.2">
      <c r="A232" s="58"/>
    </row>
    <row r="233" spans="1:1" x14ac:dyDescent="0.2">
      <c r="A233" s="58"/>
    </row>
    <row r="234" spans="1:1" x14ac:dyDescent="0.2">
      <c r="A234" s="58"/>
    </row>
    <row r="235" spans="1:1" x14ac:dyDescent="0.2">
      <c r="A235" s="58"/>
    </row>
    <row r="236" spans="1:1" x14ac:dyDescent="0.2">
      <c r="A236" s="58"/>
    </row>
    <row r="237" spans="1:1" x14ac:dyDescent="0.2">
      <c r="A237" s="58"/>
    </row>
    <row r="238" spans="1:1" x14ac:dyDescent="0.2">
      <c r="A238" s="58"/>
    </row>
    <row r="239" spans="1:1" x14ac:dyDescent="0.2">
      <c r="A239" s="58"/>
    </row>
    <row r="240" spans="1:1" x14ac:dyDescent="0.2">
      <c r="A240" s="58"/>
    </row>
    <row r="241" spans="1:1" x14ac:dyDescent="0.2">
      <c r="A241" s="58"/>
    </row>
    <row r="242" spans="1:1" x14ac:dyDescent="0.2">
      <c r="A242" s="58"/>
    </row>
    <row r="243" spans="1:1" x14ac:dyDescent="0.2">
      <c r="A243" s="58"/>
    </row>
    <row r="244" spans="1:1" x14ac:dyDescent="0.2">
      <c r="A244" s="58"/>
    </row>
    <row r="245" spans="1:1" x14ac:dyDescent="0.2">
      <c r="A245" s="58"/>
    </row>
    <row r="246" spans="1:1" x14ac:dyDescent="0.2">
      <c r="A246" s="58"/>
    </row>
    <row r="247" spans="1:1" x14ac:dyDescent="0.2">
      <c r="A247" s="58"/>
    </row>
    <row r="248" spans="1:1" x14ac:dyDescent="0.2">
      <c r="A248" s="58"/>
    </row>
    <row r="249" spans="1:1" x14ac:dyDescent="0.2">
      <c r="A249" s="58"/>
    </row>
    <row r="250" spans="1:1" x14ac:dyDescent="0.2">
      <c r="A250" s="58"/>
    </row>
    <row r="251" spans="1:1" x14ac:dyDescent="0.2">
      <c r="A251" s="58"/>
    </row>
    <row r="252" spans="1:1" x14ac:dyDescent="0.2">
      <c r="A252" s="58"/>
    </row>
    <row r="253" spans="1:1" x14ac:dyDescent="0.2">
      <c r="A253" s="58"/>
    </row>
    <row r="254" spans="1:1" x14ac:dyDescent="0.2">
      <c r="A254" s="58"/>
    </row>
    <row r="255" spans="1:1" x14ac:dyDescent="0.2">
      <c r="A255" s="58"/>
    </row>
    <row r="256" spans="1:1" x14ac:dyDescent="0.2">
      <c r="A256" s="58"/>
    </row>
    <row r="257" spans="1:1" x14ac:dyDescent="0.2">
      <c r="A257" s="58"/>
    </row>
    <row r="258" spans="1:1" x14ac:dyDescent="0.2">
      <c r="A258" s="58"/>
    </row>
    <row r="259" spans="1:1" x14ac:dyDescent="0.2">
      <c r="A259" s="58"/>
    </row>
    <row r="260" spans="1:1" x14ac:dyDescent="0.2">
      <c r="A260" s="58"/>
    </row>
    <row r="261" spans="1:1" x14ac:dyDescent="0.2">
      <c r="A261" s="58"/>
    </row>
    <row r="262" spans="1:1" x14ac:dyDescent="0.2">
      <c r="A262" s="58"/>
    </row>
    <row r="263" spans="1:1" x14ac:dyDescent="0.2">
      <c r="A263" s="58"/>
    </row>
    <row r="264" spans="1:1" x14ac:dyDescent="0.2">
      <c r="A264" s="58"/>
    </row>
    <row r="265" spans="1:1" x14ac:dyDescent="0.2">
      <c r="A265" s="58"/>
    </row>
    <row r="266" spans="1:1" x14ac:dyDescent="0.2">
      <c r="A266" s="58"/>
    </row>
    <row r="267" spans="1:1" x14ac:dyDescent="0.2">
      <c r="A267" s="58"/>
    </row>
    <row r="268" spans="1:1" x14ac:dyDescent="0.2">
      <c r="A268" s="58"/>
    </row>
    <row r="269" spans="1:1" x14ac:dyDescent="0.2">
      <c r="A269" s="58"/>
    </row>
    <row r="270" spans="1:1" x14ac:dyDescent="0.2">
      <c r="A270" s="58"/>
    </row>
    <row r="271" spans="1:1" x14ac:dyDescent="0.2">
      <c r="A271" s="58"/>
    </row>
    <row r="272" spans="1:1" x14ac:dyDescent="0.2">
      <c r="A272" s="58"/>
    </row>
    <row r="273" spans="1:1" x14ac:dyDescent="0.2">
      <c r="A273" s="58"/>
    </row>
    <row r="274" spans="1:1" x14ac:dyDescent="0.2">
      <c r="A274" s="58"/>
    </row>
    <row r="275" spans="1:1" x14ac:dyDescent="0.2">
      <c r="A275" s="58"/>
    </row>
    <row r="276" spans="1:1" x14ac:dyDescent="0.2">
      <c r="A276" s="58"/>
    </row>
    <row r="277" spans="1:1" x14ac:dyDescent="0.2">
      <c r="A277" s="58"/>
    </row>
    <row r="278" spans="1:1" x14ac:dyDescent="0.2">
      <c r="A278" s="58"/>
    </row>
    <row r="279" spans="1:1" x14ac:dyDescent="0.2">
      <c r="A279" s="58"/>
    </row>
    <row r="280" spans="1:1" x14ac:dyDescent="0.2">
      <c r="A280" s="58"/>
    </row>
    <row r="281" spans="1:1" x14ac:dyDescent="0.2">
      <c r="A281" s="58"/>
    </row>
    <row r="282" spans="1:1" x14ac:dyDescent="0.2">
      <c r="A282" s="58"/>
    </row>
    <row r="283" spans="1:1" x14ac:dyDescent="0.2">
      <c r="A283" s="58"/>
    </row>
    <row r="284" spans="1:1" x14ac:dyDescent="0.2">
      <c r="A284" s="58"/>
    </row>
    <row r="285" spans="1:1" x14ac:dyDescent="0.2">
      <c r="A285" s="58"/>
    </row>
    <row r="286" spans="1:1" x14ac:dyDescent="0.2">
      <c r="A286" s="58"/>
    </row>
    <row r="287" spans="1:1" x14ac:dyDescent="0.2">
      <c r="A287" s="58"/>
    </row>
    <row r="288" spans="1:1" x14ac:dyDescent="0.2">
      <c r="A288" s="58"/>
    </row>
    <row r="289" spans="1:1" x14ac:dyDescent="0.2">
      <c r="A289" s="58"/>
    </row>
    <row r="290" spans="1:1" x14ac:dyDescent="0.2">
      <c r="A290" s="58"/>
    </row>
    <row r="291" spans="1:1" x14ac:dyDescent="0.2">
      <c r="A291" s="58"/>
    </row>
    <row r="292" spans="1:1" x14ac:dyDescent="0.2">
      <c r="A292" s="58"/>
    </row>
    <row r="293" spans="1:1" x14ac:dyDescent="0.2">
      <c r="A293" s="58"/>
    </row>
    <row r="294" spans="1:1" x14ac:dyDescent="0.2">
      <c r="A294" s="58"/>
    </row>
    <row r="295" spans="1:1" x14ac:dyDescent="0.2">
      <c r="A295" s="58"/>
    </row>
    <row r="296" spans="1:1" x14ac:dyDescent="0.2">
      <c r="A296" s="58"/>
    </row>
    <row r="297" spans="1:1" x14ac:dyDescent="0.2">
      <c r="A297" s="58"/>
    </row>
    <row r="298" spans="1:1" x14ac:dyDescent="0.2">
      <c r="A298" s="58"/>
    </row>
    <row r="299" spans="1:1" x14ac:dyDescent="0.2">
      <c r="A299" s="58"/>
    </row>
    <row r="300" spans="1:1" x14ac:dyDescent="0.2">
      <c r="A300" s="58"/>
    </row>
    <row r="301" spans="1:1" x14ac:dyDescent="0.2">
      <c r="A301" s="58"/>
    </row>
    <row r="302" spans="1:1" x14ac:dyDescent="0.2">
      <c r="A302" s="58"/>
    </row>
    <row r="303" spans="1:1" x14ac:dyDescent="0.2">
      <c r="A303" s="58"/>
    </row>
    <row r="304" spans="1:1" x14ac:dyDescent="0.2">
      <c r="A304" s="58"/>
    </row>
    <row r="305" spans="1:1" x14ac:dyDescent="0.2">
      <c r="A305" s="58"/>
    </row>
    <row r="306" spans="1:1" x14ac:dyDescent="0.2">
      <c r="A306" s="58"/>
    </row>
    <row r="307" spans="1:1" x14ac:dyDescent="0.2">
      <c r="A307" s="58"/>
    </row>
    <row r="308" spans="1:1" x14ac:dyDescent="0.2">
      <c r="A308" s="58"/>
    </row>
    <row r="309" spans="1:1" x14ac:dyDescent="0.2">
      <c r="A309" s="58"/>
    </row>
    <row r="310" spans="1:1" x14ac:dyDescent="0.2">
      <c r="A310" s="58"/>
    </row>
    <row r="311" spans="1:1" x14ac:dyDescent="0.2">
      <c r="A311" s="58"/>
    </row>
    <row r="312" spans="1:1" x14ac:dyDescent="0.2">
      <c r="A312" s="58"/>
    </row>
    <row r="313" spans="1:1" x14ac:dyDescent="0.2">
      <c r="A313" s="58"/>
    </row>
    <row r="314" spans="1:1" x14ac:dyDescent="0.2">
      <c r="A314" s="58"/>
    </row>
    <row r="315" spans="1:1" x14ac:dyDescent="0.2">
      <c r="A315" s="58"/>
    </row>
    <row r="316" spans="1:1" x14ac:dyDescent="0.2">
      <c r="A316" s="58"/>
    </row>
    <row r="317" spans="1:1" x14ac:dyDescent="0.2">
      <c r="A317" s="58"/>
    </row>
    <row r="318" spans="1:1" x14ac:dyDescent="0.2">
      <c r="A318" s="58"/>
    </row>
    <row r="319" spans="1:1" x14ac:dyDescent="0.2">
      <c r="A319" s="58"/>
    </row>
    <row r="320" spans="1:1" x14ac:dyDescent="0.2">
      <c r="A320" s="58"/>
    </row>
    <row r="321" spans="1:1" x14ac:dyDescent="0.2">
      <c r="A321" s="58"/>
    </row>
    <row r="322" spans="1:1" x14ac:dyDescent="0.2">
      <c r="A322" s="58"/>
    </row>
    <row r="323" spans="1:1" x14ac:dyDescent="0.2">
      <c r="A323" s="58"/>
    </row>
    <row r="324" spans="1:1" x14ac:dyDescent="0.2">
      <c r="A324" s="58"/>
    </row>
    <row r="325" spans="1:1" x14ac:dyDescent="0.2">
      <c r="A325" s="58"/>
    </row>
    <row r="326" spans="1:1" x14ac:dyDescent="0.2">
      <c r="A326" s="58"/>
    </row>
    <row r="327" spans="1:1" x14ac:dyDescent="0.2">
      <c r="A327" s="58"/>
    </row>
    <row r="328" spans="1:1" x14ac:dyDescent="0.2">
      <c r="A328" s="58"/>
    </row>
    <row r="329" spans="1:1" x14ac:dyDescent="0.2">
      <c r="A329" s="58"/>
    </row>
    <row r="330" spans="1:1" x14ac:dyDescent="0.2">
      <c r="A330" s="58"/>
    </row>
    <row r="331" spans="1:1" x14ac:dyDescent="0.2">
      <c r="A331" s="58"/>
    </row>
    <row r="332" spans="1:1" x14ac:dyDescent="0.2">
      <c r="A332" s="58"/>
    </row>
    <row r="333" spans="1:1" x14ac:dyDescent="0.2">
      <c r="A333" s="58"/>
    </row>
    <row r="334" spans="1:1" x14ac:dyDescent="0.2">
      <c r="A334" s="58"/>
    </row>
    <row r="335" spans="1:1" x14ac:dyDescent="0.2">
      <c r="A335" s="58"/>
    </row>
    <row r="336" spans="1:1" x14ac:dyDescent="0.2">
      <c r="A336" s="58"/>
    </row>
    <row r="337" spans="1:1" x14ac:dyDescent="0.2">
      <c r="A337" s="58"/>
    </row>
    <row r="338" spans="1:1" x14ac:dyDescent="0.2">
      <c r="A338" s="58"/>
    </row>
    <row r="339" spans="1:1" x14ac:dyDescent="0.2">
      <c r="A339" s="58"/>
    </row>
    <row r="340" spans="1:1" x14ac:dyDescent="0.2">
      <c r="A340" s="58"/>
    </row>
    <row r="341" spans="1:1" x14ac:dyDescent="0.2">
      <c r="A341" s="58"/>
    </row>
    <row r="342" spans="1:1" x14ac:dyDescent="0.2">
      <c r="A342" s="58"/>
    </row>
    <row r="343" spans="1:1" x14ac:dyDescent="0.2">
      <c r="A343" s="58"/>
    </row>
    <row r="344" spans="1:1" x14ac:dyDescent="0.2">
      <c r="A344" s="58"/>
    </row>
    <row r="345" spans="1:1" x14ac:dyDescent="0.2">
      <c r="A345" s="58"/>
    </row>
    <row r="346" spans="1:1" x14ac:dyDescent="0.2">
      <c r="A346" s="58"/>
    </row>
    <row r="347" spans="1:1" x14ac:dyDescent="0.2">
      <c r="A347" s="58"/>
    </row>
    <row r="348" spans="1:1" x14ac:dyDescent="0.2">
      <c r="A348" s="58"/>
    </row>
    <row r="349" spans="1:1" x14ac:dyDescent="0.2">
      <c r="A349" s="58"/>
    </row>
    <row r="350" spans="1:1" x14ac:dyDescent="0.2">
      <c r="A350" s="58"/>
    </row>
    <row r="351" spans="1:1" x14ac:dyDescent="0.2">
      <c r="A351" s="58"/>
    </row>
    <row r="352" spans="1:1" x14ac:dyDescent="0.2">
      <c r="A352" s="58"/>
    </row>
    <row r="353" spans="1:1" x14ac:dyDescent="0.2">
      <c r="A353" s="58"/>
    </row>
    <row r="354" spans="1:1" x14ac:dyDescent="0.2">
      <c r="A354" s="58"/>
    </row>
    <row r="355" spans="1:1" x14ac:dyDescent="0.2">
      <c r="A355" s="58"/>
    </row>
    <row r="356" spans="1:1" x14ac:dyDescent="0.2">
      <c r="A356" s="58"/>
    </row>
    <row r="357" spans="1:1" x14ac:dyDescent="0.2">
      <c r="A357" s="58"/>
    </row>
    <row r="358" spans="1:1" x14ac:dyDescent="0.2">
      <c r="A358" s="58"/>
    </row>
    <row r="359" spans="1:1" x14ac:dyDescent="0.2">
      <c r="A359" s="58"/>
    </row>
    <row r="360" spans="1:1" x14ac:dyDescent="0.2">
      <c r="A360" s="58"/>
    </row>
    <row r="361" spans="1:1" x14ac:dyDescent="0.2">
      <c r="A361" s="58"/>
    </row>
    <row r="362" spans="1:1" x14ac:dyDescent="0.2">
      <c r="A362" s="58"/>
    </row>
    <row r="363" spans="1:1" x14ac:dyDescent="0.2">
      <c r="A363" s="58"/>
    </row>
    <row r="364" spans="1:1" x14ac:dyDescent="0.2">
      <c r="A364" s="58"/>
    </row>
    <row r="365" spans="1:1" x14ac:dyDescent="0.2">
      <c r="A365" s="58"/>
    </row>
    <row r="366" spans="1:1" x14ac:dyDescent="0.2">
      <c r="A366" s="58"/>
    </row>
    <row r="367" spans="1:1" x14ac:dyDescent="0.2">
      <c r="A367" s="58"/>
    </row>
    <row r="368" spans="1:1" x14ac:dyDescent="0.2">
      <c r="A368" s="58"/>
    </row>
    <row r="369" spans="1:1" x14ac:dyDescent="0.2">
      <c r="A369" s="58"/>
    </row>
    <row r="370" spans="1:1" x14ac:dyDescent="0.2">
      <c r="A370" s="58"/>
    </row>
    <row r="371" spans="1:1" x14ac:dyDescent="0.2">
      <c r="A371" s="58"/>
    </row>
    <row r="372" spans="1:1" x14ac:dyDescent="0.2">
      <c r="A372" s="58"/>
    </row>
    <row r="373" spans="1:1" x14ac:dyDescent="0.2">
      <c r="A373" s="58"/>
    </row>
    <row r="374" spans="1:1" x14ac:dyDescent="0.2">
      <c r="A374" s="58"/>
    </row>
    <row r="375" spans="1:1" x14ac:dyDescent="0.2">
      <c r="A375" s="58"/>
    </row>
    <row r="376" spans="1:1" x14ac:dyDescent="0.2">
      <c r="A376" s="58"/>
    </row>
    <row r="377" spans="1:1" x14ac:dyDescent="0.2">
      <c r="A377" s="58"/>
    </row>
    <row r="378" spans="1:1" x14ac:dyDescent="0.2">
      <c r="A378" s="58"/>
    </row>
    <row r="379" spans="1:1" x14ac:dyDescent="0.2">
      <c r="A379" s="58"/>
    </row>
    <row r="380" spans="1:1" x14ac:dyDescent="0.2">
      <c r="A380" s="58"/>
    </row>
    <row r="381" spans="1:1" x14ac:dyDescent="0.2">
      <c r="A381" s="58"/>
    </row>
    <row r="382" spans="1:1" x14ac:dyDescent="0.2">
      <c r="A382" s="58"/>
    </row>
    <row r="383" spans="1:1" x14ac:dyDescent="0.2">
      <c r="A383" s="58"/>
    </row>
    <row r="384" spans="1:1" x14ac:dyDescent="0.2">
      <c r="A384" s="58"/>
    </row>
    <row r="385" spans="1:1" x14ac:dyDescent="0.2">
      <c r="A385" s="58"/>
    </row>
    <row r="386" spans="1:1" x14ac:dyDescent="0.2">
      <c r="A386" s="58"/>
    </row>
    <row r="387" spans="1:1" x14ac:dyDescent="0.2">
      <c r="A387" s="58"/>
    </row>
    <row r="388" spans="1:1" x14ac:dyDescent="0.2">
      <c r="A388" s="58"/>
    </row>
    <row r="389" spans="1:1" x14ac:dyDescent="0.2">
      <c r="A389" s="58"/>
    </row>
    <row r="390" spans="1:1" x14ac:dyDescent="0.2">
      <c r="A390" s="58"/>
    </row>
    <row r="391" spans="1:1" x14ac:dyDescent="0.2">
      <c r="A391" s="58"/>
    </row>
    <row r="392" spans="1:1" x14ac:dyDescent="0.2">
      <c r="A392" s="58"/>
    </row>
    <row r="393" spans="1:1" x14ac:dyDescent="0.2">
      <c r="A393" s="58"/>
    </row>
    <row r="394" spans="1:1" x14ac:dyDescent="0.2">
      <c r="A394" s="58"/>
    </row>
    <row r="395" spans="1:1" x14ac:dyDescent="0.2">
      <c r="A395" s="58"/>
    </row>
    <row r="396" spans="1:1" x14ac:dyDescent="0.2">
      <c r="A396" s="58"/>
    </row>
    <row r="397" spans="1:1" x14ac:dyDescent="0.2">
      <c r="A397" s="58"/>
    </row>
    <row r="398" spans="1:1" x14ac:dyDescent="0.2">
      <c r="A398" s="58"/>
    </row>
    <row r="399" spans="1:1" x14ac:dyDescent="0.2">
      <c r="A399" s="58"/>
    </row>
    <row r="400" spans="1:1" x14ac:dyDescent="0.2">
      <c r="A400" s="58"/>
    </row>
    <row r="401" spans="1:1" x14ac:dyDescent="0.2">
      <c r="A401" s="58"/>
    </row>
    <row r="402" spans="1:1" x14ac:dyDescent="0.2">
      <c r="A402" s="58"/>
    </row>
    <row r="403" spans="1:1" x14ac:dyDescent="0.2">
      <c r="A403" s="58"/>
    </row>
    <row r="404" spans="1:1" x14ac:dyDescent="0.2">
      <c r="A404" s="58"/>
    </row>
    <row r="405" spans="1:1" x14ac:dyDescent="0.2">
      <c r="A405" s="58"/>
    </row>
    <row r="406" spans="1:1" x14ac:dyDescent="0.2">
      <c r="A406" s="58"/>
    </row>
    <row r="407" spans="1:1" x14ac:dyDescent="0.2">
      <c r="A407" s="58"/>
    </row>
    <row r="408" spans="1:1" x14ac:dyDescent="0.2">
      <c r="A408" s="58"/>
    </row>
    <row r="409" spans="1:1" x14ac:dyDescent="0.2">
      <c r="A409" s="58"/>
    </row>
    <row r="410" spans="1:1" x14ac:dyDescent="0.2">
      <c r="A410" s="58"/>
    </row>
    <row r="411" spans="1:1" x14ac:dyDescent="0.2">
      <c r="A411" s="58"/>
    </row>
    <row r="412" spans="1:1" x14ac:dyDescent="0.2">
      <c r="A412" s="58"/>
    </row>
    <row r="413" spans="1:1" x14ac:dyDescent="0.2">
      <c r="A413" s="58"/>
    </row>
    <row r="414" spans="1:1" x14ac:dyDescent="0.2">
      <c r="A414" s="58"/>
    </row>
    <row r="415" spans="1:1" x14ac:dyDescent="0.2">
      <c r="A415" s="58"/>
    </row>
    <row r="416" spans="1:1" x14ac:dyDescent="0.2">
      <c r="A416" s="58"/>
    </row>
    <row r="417" spans="1:1" x14ac:dyDescent="0.2">
      <c r="A417" s="58"/>
    </row>
    <row r="418" spans="1:1" x14ac:dyDescent="0.2">
      <c r="A418" s="58"/>
    </row>
    <row r="419" spans="1:1" x14ac:dyDescent="0.2">
      <c r="A419" s="58"/>
    </row>
    <row r="420" spans="1:1" x14ac:dyDescent="0.2">
      <c r="A420" s="58"/>
    </row>
    <row r="421" spans="1:1" x14ac:dyDescent="0.2">
      <c r="A421" s="58"/>
    </row>
    <row r="422" spans="1:1" x14ac:dyDescent="0.2">
      <c r="A422" s="58"/>
    </row>
    <row r="423" spans="1:1" x14ac:dyDescent="0.2">
      <c r="A423" s="58"/>
    </row>
    <row r="424" spans="1:1" x14ac:dyDescent="0.2">
      <c r="A424" s="58"/>
    </row>
    <row r="425" spans="1:1" x14ac:dyDescent="0.2">
      <c r="A425" s="58"/>
    </row>
    <row r="426" spans="1:1" x14ac:dyDescent="0.2">
      <c r="A426" s="58"/>
    </row>
    <row r="427" spans="1:1" x14ac:dyDescent="0.2">
      <c r="A427" s="58"/>
    </row>
    <row r="428" spans="1:1" x14ac:dyDescent="0.2">
      <c r="A428" s="58"/>
    </row>
    <row r="429" spans="1:1" x14ac:dyDescent="0.2">
      <c r="A429" s="58"/>
    </row>
    <row r="430" spans="1:1" x14ac:dyDescent="0.2">
      <c r="A430" s="58"/>
    </row>
    <row r="431" spans="1:1" x14ac:dyDescent="0.2">
      <c r="A431" s="58"/>
    </row>
    <row r="432" spans="1:1" x14ac:dyDescent="0.2">
      <c r="A432" s="58"/>
    </row>
    <row r="433" spans="1:1" x14ac:dyDescent="0.2">
      <c r="A433" s="58"/>
    </row>
    <row r="434" spans="1:1" x14ac:dyDescent="0.2">
      <c r="A434" s="58"/>
    </row>
    <row r="435" spans="1:1" x14ac:dyDescent="0.2">
      <c r="A435" s="58"/>
    </row>
  </sheetData>
  <sheetProtection sheet="1" objects="1" scenarios="1"/>
  <conditionalFormatting sqref="B1:B65536">
    <cfRule type="expression" dxfId="437" priority="1" stopIfTrue="1">
      <formula>AND(B1&lt;&gt;"",B1&lt;&gt;".",B1&lt;&gt;"..")</formula>
    </cfRule>
  </conditionalFormatting>
  <pageMargins left="0.78740157499999996" right="0.78740157499999996" top="0.984251969" bottom="0.984251969" header="0.4921259845" footer="0.4921259845"/>
  <headerFooter alignWithMargins="0"/>
  <drawing r:id="rId1"/>
  <legacyDrawing r:id="rId2"/>
  <controls>
    <mc:AlternateContent xmlns:mc="http://schemas.openxmlformats.org/markup-compatibility/2006">
      <mc:Choice Requires="x14">
        <control shapeId="26625" r:id="rId3" name="CommandButton1">
          <controlPr defaultSize="0" autoLine="0" r:id="rId4">
            <anchor moveWithCells="1">
              <from>
                <xdr:col>1</xdr:col>
                <xdr:colOff>38100</xdr:colOff>
                <xdr:row>1</xdr:row>
                <xdr:rowOff>95250</xdr:rowOff>
              </from>
              <to>
                <xdr:col>1</xdr:col>
                <xdr:colOff>3295650</xdr:colOff>
                <xdr:row>3</xdr:row>
                <xdr:rowOff>28575</xdr:rowOff>
              </to>
            </anchor>
          </controlPr>
        </control>
      </mc:Choice>
      <mc:Fallback>
        <control shapeId="26625" r:id="rId3" name="CommandButton1"/>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A1:K22"/>
  <sheetViews>
    <sheetView showGridLines="0" workbookViewId="0">
      <selection activeCell="A7" sqref="A7:J22"/>
    </sheetView>
  </sheetViews>
  <sheetFormatPr baseColWidth="10" defaultRowHeight="16.5" x14ac:dyDescent="0.25"/>
  <cols>
    <col min="1" max="16384" width="11.42578125" style="62"/>
  </cols>
  <sheetData>
    <row r="1" spans="1:11" ht="83.25" customHeight="1" x14ac:dyDescent="0.25">
      <c r="A1" s="315" t="s">
        <v>139</v>
      </c>
      <c r="B1" s="315"/>
      <c r="C1" s="315"/>
      <c r="D1" s="315"/>
      <c r="E1" s="315"/>
      <c r="F1" s="315"/>
      <c r="G1" s="315"/>
      <c r="H1" s="315"/>
      <c r="I1" s="315"/>
      <c r="J1" s="315"/>
      <c r="K1" s="315"/>
    </row>
    <row r="2" spans="1:11" x14ac:dyDescent="0.25">
      <c r="D2" s="316" t="s">
        <v>362</v>
      </c>
      <c r="E2" s="316"/>
      <c r="F2" s="316"/>
      <c r="G2" s="316"/>
    </row>
    <row r="3" spans="1:11" ht="4.5" customHeight="1" x14ac:dyDescent="0.25"/>
    <row r="4" spans="1:11" ht="5.25" customHeight="1" x14ac:dyDescent="0.25"/>
    <row r="5" spans="1:11" ht="7.5" customHeight="1" x14ac:dyDescent="0.25"/>
    <row r="6" spans="1:11" ht="7.5" customHeight="1" x14ac:dyDescent="0.25"/>
    <row r="7" spans="1:11" ht="8.25" customHeight="1" x14ac:dyDescent="0.25">
      <c r="A7" s="317" t="s">
        <v>117</v>
      </c>
      <c r="B7" s="318"/>
      <c r="C7" s="318"/>
      <c r="D7" s="318"/>
      <c r="E7" s="318"/>
      <c r="F7" s="318"/>
      <c r="G7" s="318"/>
      <c r="H7" s="318"/>
      <c r="I7" s="318"/>
      <c r="J7" s="318"/>
    </row>
    <row r="8" spans="1:11" ht="8.25" customHeight="1" x14ac:dyDescent="0.25">
      <c r="A8" s="318"/>
      <c r="B8" s="318"/>
      <c r="C8" s="318"/>
      <c r="D8" s="318"/>
      <c r="E8" s="318"/>
      <c r="F8" s="318"/>
      <c r="G8" s="318"/>
      <c r="H8" s="318"/>
      <c r="I8" s="318"/>
      <c r="J8" s="318"/>
    </row>
    <row r="9" spans="1:11" ht="8.25" customHeight="1" x14ac:dyDescent="0.25">
      <c r="A9" s="318"/>
      <c r="B9" s="318"/>
      <c r="C9" s="318"/>
      <c r="D9" s="318"/>
      <c r="E9" s="318"/>
      <c r="F9" s="318"/>
      <c r="G9" s="318"/>
      <c r="H9" s="318"/>
      <c r="I9" s="318"/>
      <c r="J9" s="318"/>
    </row>
    <row r="10" spans="1:11" x14ac:dyDescent="0.25">
      <c r="A10" s="318"/>
      <c r="B10" s="318"/>
      <c r="C10" s="318"/>
      <c r="D10" s="318"/>
      <c r="E10" s="318"/>
      <c r="F10" s="318"/>
      <c r="G10" s="318"/>
      <c r="H10" s="318"/>
      <c r="I10" s="318"/>
      <c r="J10" s="318"/>
    </row>
    <row r="11" spans="1:11" x14ac:dyDescent="0.25">
      <c r="A11" s="318"/>
      <c r="B11" s="318"/>
      <c r="C11" s="318"/>
      <c r="D11" s="318"/>
      <c r="E11" s="318"/>
      <c r="F11" s="318"/>
      <c r="G11" s="318"/>
      <c r="H11" s="318"/>
      <c r="I11" s="318"/>
      <c r="J11" s="318"/>
    </row>
    <row r="12" spans="1:11" x14ac:dyDescent="0.25">
      <c r="A12" s="318"/>
      <c r="B12" s="318"/>
      <c r="C12" s="318"/>
      <c r="D12" s="318"/>
      <c r="E12" s="318"/>
      <c r="F12" s="318"/>
      <c r="G12" s="318"/>
      <c r="H12" s="318"/>
      <c r="I12" s="318"/>
      <c r="J12" s="318"/>
    </row>
    <row r="13" spans="1:11" x14ac:dyDescent="0.25">
      <c r="A13" s="318"/>
      <c r="B13" s="318"/>
      <c r="C13" s="318"/>
      <c r="D13" s="318"/>
      <c r="E13" s="318"/>
      <c r="F13" s="318"/>
      <c r="G13" s="318"/>
      <c r="H13" s="318"/>
      <c r="I13" s="318"/>
      <c r="J13" s="318"/>
    </row>
    <row r="14" spans="1:11" x14ac:dyDescent="0.25">
      <c r="A14" s="318"/>
      <c r="B14" s="318"/>
      <c r="C14" s="318"/>
      <c r="D14" s="318"/>
      <c r="E14" s="318"/>
      <c r="F14" s="318"/>
      <c r="G14" s="318"/>
      <c r="H14" s="318"/>
      <c r="I14" s="318"/>
      <c r="J14" s="318"/>
    </row>
    <row r="15" spans="1:11" x14ac:dyDescent="0.25">
      <c r="A15" s="318"/>
      <c r="B15" s="318"/>
      <c r="C15" s="318"/>
      <c r="D15" s="318"/>
      <c r="E15" s="318"/>
      <c r="F15" s="318"/>
      <c r="G15" s="318"/>
      <c r="H15" s="318"/>
      <c r="I15" s="318"/>
      <c r="J15" s="318"/>
    </row>
    <row r="16" spans="1:11" x14ac:dyDescent="0.25">
      <c r="A16" s="318"/>
      <c r="B16" s="318"/>
      <c r="C16" s="318"/>
      <c r="D16" s="318"/>
      <c r="E16" s="318"/>
      <c r="F16" s="318"/>
      <c r="G16" s="318"/>
      <c r="H16" s="318"/>
      <c r="I16" s="318"/>
      <c r="J16" s="318"/>
    </row>
    <row r="17" spans="1:10" x14ac:dyDescent="0.25">
      <c r="A17" s="318"/>
      <c r="B17" s="318"/>
      <c r="C17" s="318"/>
      <c r="D17" s="318"/>
      <c r="E17" s="318"/>
      <c r="F17" s="318"/>
      <c r="G17" s="318"/>
      <c r="H17" s="318"/>
      <c r="I17" s="318"/>
      <c r="J17" s="318"/>
    </row>
    <row r="18" spans="1:10" x14ac:dyDescent="0.25">
      <c r="A18" s="318"/>
      <c r="B18" s="318"/>
      <c r="C18" s="318"/>
      <c r="D18" s="318"/>
      <c r="E18" s="318"/>
      <c r="F18" s="318"/>
      <c r="G18" s="318"/>
      <c r="H18" s="318"/>
      <c r="I18" s="318"/>
      <c r="J18" s="318"/>
    </row>
    <row r="19" spans="1:10" x14ac:dyDescent="0.25">
      <c r="A19" s="318"/>
      <c r="B19" s="318"/>
      <c r="C19" s="318"/>
      <c r="D19" s="318"/>
      <c r="E19" s="318"/>
      <c r="F19" s="318"/>
      <c r="G19" s="318"/>
      <c r="H19" s="318"/>
      <c r="I19" s="318"/>
      <c r="J19" s="318"/>
    </row>
    <row r="20" spans="1:10" x14ac:dyDescent="0.25">
      <c r="A20" s="318"/>
      <c r="B20" s="318"/>
      <c r="C20" s="318"/>
      <c r="D20" s="318"/>
      <c r="E20" s="318"/>
      <c r="F20" s="318"/>
      <c r="G20" s="318"/>
      <c r="H20" s="318"/>
      <c r="I20" s="318"/>
      <c r="J20" s="318"/>
    </row>
    <row r="21" spans="1:10" x14ac:dyDescent="0.25">
      <c r="A21" s="318"/>
      <c r="B21" s="318"/>
      <c r="C21" s="318"/>
      <c r="D21" s="318"/>
      <c r="E21" s="318"/>
      <c r="F21" s="318"/>
      <c r="G21" s="318"/>
      <c r="H21" s="318"/>
      <c r="I21" s="318"/>
      <c r="J21" s="318"/>
    </row>
    <row r="22" spans="1:10" x14ac:dyDescent="0.25">
      <c r="A22" s="318"/>
      <c r="B22" s="318"/>
      <c r="C22" s="318"/>
      <c r="D22" s="318"/>
      <c r="E22" s="318"/>
      <c r="F22" s="318"/>
      <c r="G22" s="318"/>
      <c r="H22" s="318"/>
      <c r="I22" s="318"/>
      <c r="J22" s="318"/>
    </row>
  </sheetData>
  <sheetProtection sheet="1" objects="1" scenarios="1" selectLockedCells="1"/>
  <mergeCells count="3">
    <mergeCell ref="A1:K1"/>
    <mergeCell ref="D2:G2"/>
    <mergeCell ref="A7:J22"/>
  </mergeCells>
  <pageMargins left="0.7" right="0.7" top="0.75" bottom="0.75" header="0.3" footer="0.3"/>
  <pageSetup paperSize="9" orientation="portrait" horizontalDpi="1200" verticalDpi="1200"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B3:D21"/>
  <sheetViews>
    <sheetView showGridLines="0" showRowColHeaders="0" zoomScale="104" workbookViewId="0">
      <selection activeCell="D7" sqref="D7"/>
    </sheetView>
  </sheetViews>
  <sheetFormatPr baseColWidth="10" defaultRowHeight="12.75" x14ac:dyDescent="0.2"/>
  <cols>
    <col min="1" max="1" width="3.5703125" style="50" customWidth="1"/>
    <col min="2" max="2" width="52.85546875" style="49" customWidth="1"/>
    <col min="3" max="3" width="2.140625" style="50" customWidth="1"/>
    <col min="4" max="4" width="43.140625" style="51" customWidth="1"/>
    <col min="5" max="5" width="6.7109375" style="50" customWidth="1"/>
    <col min="6" max="256" width="11.42578125" style="50"/>
    <col min="257" max="257" width="3.5703125" style="50" customWidth="1"/>
    <col min="258" max="258" width="52.85546875" style="50" customWidth="1"/>
    <col min="259" max="259" width="2.140625" style="50" customWidth="1"/>
    <col min="260" max="260" width="43.140625" style="50" customWidth="1"/>
    <col min="261" max="261" width="6.7109375" style="50" customWidth="1"/>
    <col min="262" max="512" width="11.42578125" style="50"/>
    <col min="513" max="513" width="3.5703125" style="50" customWidth="1"/>
    <col min="514" max="514" width="52.85546875" style="50" customWidth="1"/>
    <col min="515" max="515" width="2.140625" style="50" customWidth="1"/>
    <col min="516" max="516" width="43.140625" style="50" customWidth="1"/>
    <col min="517" max="517" width="6.7109375" style="50" customWidth="1"/>
    <col min="518" max="768" width="11.42578125" style="50"/>
    <col min="769" max="769" width="3.5703125" style="50" customWidth="1"/>
    <col min="770" max="770" width="52.85546875" style="50" customWidth="1"/>
    <col min="771" max="771" width="2.140625" style="50" customWidth="1"/>
    <col min="772" max="772" width="43.140625" style="50" customWidth="1"/>
    <col min="773" max="773" width="6.7109375" style="50" customWidth="1"/>
    <col min="774" max="1024" width="11.42578125" style="50"/>
    <col min="1025" max="1025" width="3.5703125" style="50" customWidth="1"/>
    <col min="1026" max="1026" width="52.85546875" style="50" customWidth="1"/>
    <col min="1027" max="1027" width="2.140625" style="50" customWidth="1"/>
    <col min="1028" max="1028" width="43.140625" style="50" customWidth="1"/>
    <col min="1029" max="1029" width="6.7109375" style="50" customWidth="1"/>
    <col min="1030" max="1280" width="11.42578125" style="50"/>
    <col min="1281" max="1281" width="3.5703125" style="50" customWidth="1"/>
    <col min="1282" max="1282" width="52.85546875" style="50" customWidth="1"/>
    <col min="1283" max="1283" width="2.140625" style="50" customWidth="1"/>
    <col min="1284" max="1284" width="43.140625" style="50" customWidth="1"/>
    <col min="1285" max="1285" width="6.7109375" style="50" customWidth="1"/>
    <col min="1286" max="1536" width="11.42578125" style="50"/>
    <col min="1537" max="1537" width="3.5703125" style="50" customWidth="1"/>
    <col min="1538" max="1538" width="52.85546875" style="50" customWidth="1"/>
    <col min="1539" max="1539" width="2.140625" style="50" customWidth="1"/>
    <col min="1540" max="1540" width="43.140625" style="50" customWidth="1"/>
    <col min="1541" max="1541" width="6.7109375" style="50" customWidth="1"/>
    <col min="1542" max="1792" width="11.42578125" style="50"/>
    <col min="1793" max="1793" width="3.5703125" style="50" customWidth="1"/>
    <col min="1794" max="1794" width="52.85546875" style="50" customWidth="1"/>
    <col min="1795" max="1795" width="2.140625" style="50" customWidth="1"/>
    <col min="1796" max="1796" width="43.140625" style="50" customWidth="1"/>
    <col min="1797" max="1797" width="6.7109375" style="50" customWidth="1"/>
    <col min="1798" max="2048" width="11.42578125" style="50"/>
    <col min="2049" max="2049" width="3.5703125" style="50" customWidth="1"/>
    <col min="2050" max="2050" width="52.85546875" style="50" customWidth="1"/>
    <col min="2051" max="2051" width="2.140625" style="50" customWidth="1"/>
    <col min="2052" max="2052" width="43.140625" style="50" customWidth="1"/>
    <col min="2053" max="2053" width="6.7109375" style="50" customWidth="1"/>
    <col min="2054" max="2304" width="11.42578125" style="50"/>
    <col min="2305" max="2305" width="3.5703125" style="50" customWidth="1"/>
    <col min="2306" max="2306" width="52.85546875" style="50" customWidth="1"/>
    <col min="2307" max="2307" width="2.140625" style="50" customWidth="1"/>
    <col min="2308" max="2308" width="43.140625" style="50" customWidth="1"/>
    <col min="2309" max="2309" width="6.7109375" style="50" customWidth="1"/>
    <col min="2310" max="2560" width="11.42578125" style="50"/>
    <col min="2561" max="2561" width="3.5703125" style="50" customWidth="1"/>
    <col min="2562" max="2562" width="52.85546875" style="50" customWidth="1"/>
    <col min="2563" max="2563" width="2.140625" style="50" customWidth="1"/>
    <col min="2564" max="2564" width="43.140625" style="50" customWidth="1"/>
    <col min="2565" max="2565" width="6.7109375" style="50" customWidth="1"/>
    <col min="2566" max="2816" width="11.42578125" style="50"/>
    <col min="2817" max="2817" width="3.5703125" style="50" customWidth="1"/>
    <col min="2818" max="2818" width="52.85546875" style="50" customWidth="1"/>
    <col min="2819" max="2819" width="2.140625" style="50" customWidth="1"/>
    <col min="2820" max="2820" width="43.140625" style="50" customWidth="1"/>
    <col min="2821" max="2821" width="6.7109375" style="50" customWidth="1"/>
    <col min="2822" max="3072" width="11.42578125" style="50"/>
    <col min="3073" max="3073" width="3.5703125" style="50" customWidth="1"/>
    <col min="3074" max="3074" width="52.85546875" style="50" customWidth="1"/>
    <col min="3075" max="3075" width="2.140625" style="50" customWidth="1"/>
    <col min="3076" max="3076" width="43.140625" style="50" customWidth="1"/>
    <col min="3077" max="3077" width="6.7109375" style="50" customWidth="1"/>
    <col min="3078" max="3328" width="11.42578125" style="50"/>
    <col min="3329" max="3329" width="3.5703125" style="50" customWidth="1"/>
    <col min="3330" max="3330" width="52.85546875" style="50" customWidth="1"/>
    <col min="3331" max="3331" width="2.140625" style="50" customWidth="1"/>
    <col min="3332" max="3332" width="43.140625" style="50" customWidth="1"/>
    <col min="3333" max="3333" width="6.7109375" style="50" customWidth="1"/>
    <col min="3334" max="3584" width="11.42578125" style="50"/>
    <col min="3585" max="3585" width="3.5703125" style="50" customWidth="1"/>
    <col min="3586" max="3586" width="52.85546875" style="50" customWidth="1"/>
    <col min="3587" max="3587" width="2.140625" style="50" customWidth="1"/>
    <col min="3588" max="3588" width="43.140625" style="50" customWidth="1"/>
    <col min="3589" max="3589" width="6.7109375" style="50" customWidth="1"/>
    <col min="3590" max="3840" width="11.42578125" style="50"/>
    <col min="3841" max="3841" width="3.5703125" style="50" customWidth="1"/>
    <col min="3842" max="3842" width="52.85546875" style="50" customWidth="1"/>
    <col min="3843" max="3843" width="2.140625" style="50" customWidth="1"/>
    <col min="3844" max="3844" width="43.140625" style="50" customWidth="1"/>
    <col min="3845" max="3845" width="6.7109375" style="50" customWidth="1"/>
    <col min="3846" max="4096" width="11.42578125" style="50"/>
    <col min="4097" max="4097" width="3.5703125" style="50" customWidth="1"/>
    <col min="4098" max="4098" width="52.85546875" style="50" customWidth="1"/>
    <col min="4099" max="4099" width="2.140625" style="50" customWidth="1"/>
    <col min="4100" max="4100" width="43.140625" style="50" customWidth="1"/>
    <col min="4101" max="4101" width="6.7109375" style="50" customWidth="1"/>
    <col min="4102" max="4352" width="11.42578125" style="50"/>
    <col min="4353" max="4353" width="3.5703125" style="50" customWidth="1"/>
    <col min="4354" max="4354" width="52.85546875" style="50" customWidth="1"/>
    <col min="4355" max="4355" width="2.140625" style="50" customWidth="1"/>
    <col min="4356" max="4356" width="43.140625" style="50" customWidth="1"/>
    <col min="4357" max="4357" width="6.7109375" style="50" customWidth="1"/>
    <col min="4358" max="4608" width="11.42578125" style="50"/>
    <col min="4609" max="4609" width="3.5703125" style="50" customWidth="1"/>
    <col min="4610" max="4610" width="52.85546875" style="50" customWidth="1"/>
    <col min="4611" max="4611" width="2.140625" style="50" customWidth="1"/>
    <col min="4612" max="4612" width="43.140625" style="50" customWidth="1"/>
    <col min="4613" max="4613" width="6.7109375" style="50" customWidth="1"/>
    <col min="4614" max="4864" width="11.42578125" style="50"/>
    <col min="4865" max="4865" width="3.5703125" style="50" customWidth="1"/>
    <col min="4866" max="4866" width="52.85546875" style="50" customWidth="1"/>
    <col min="4867" max="4867" width="2.140625" style="50" customWidth="1"/>
    <col min="4868" max="4868" width="43.140625" style="50" customWidth="1"/>
    <col min="4869" max="4869" width="6.7109375" style="50" customWidth="1"/>
    <col min="4870" max="5120" width="11.42578125" style="50"/>
    <col min="5121" max="5121" width="3.5703125" style="50" customWidth="1"/>
    <col min="5122" max="5122" width="52.85546875" style="50" customWidth="1"/>
    <col min="5123" max="5123" width="2.140625" style="50" customWidth="1"/>
    <col min="5124" max="5124" width="43.140625" style="50" customWidth="1"/>
    <col min="5125" max="5125" width="6.7109375" style="50" customWidth="1"/>
    <col min="5126" max="5376" width="11.42578125" style="50"/>
    <col min="5377" max="5377" width="3.5703125" style="50" customWidth="1"/>
    <col min="5378" max="5378" width="52.85546875" style="50" customWidth="1"/>
    <col min="5379" max="5379" width="2.140625" style="50" customWidth="1"/>
    <col min="5380" max="5380" width="43.140625" style="50" customWidth="1"/>
    <col min="5381" max="5381" width="6.7109375" style="50" customWidth="1"/>
    <col min="5382" max="5632" width="11.42578125" style="50"/>
    <col min="5633" max="5633" width="3.5703125" style="50" customWidth="1"/>
    <col min="5634" max="5634" width="52.85546875" style="50" customWidth="1"/>
    <col min="5635" max="5635" width="2.140625" style="50" customWidth="1"/>
    <col min="5636" max="5636" width="43.140625" style="50" customWidth="1"/>
    <col min="5637" max="5637" width="6.7109375" style="50" customWidth="1"/>
    <col min="5638" max="5888" width="11.42578125" style="50"/>
    <col min="5889" max="5889" width="3.5703125" style="50" customWidth="1"/>
    <col min="5890" max="5890" width="52.85546875" style="50" customWidth="1"/>
    <col min="5891" max="5891" width="2.140625" style="50" customWidth="1"/>
    <col min="5892" max="5892" width="43.140625" style="50" customWidth="1"/>
    <col min="5893" max="5893" width="6.7109375" style="50" customWidth="1"/>
    <col min="5894" max="6144" width="11.42578125" style="50"/>
    <col min="6145" max="6145" width="3.5703125" style="50" customWidth="1"/>
    <col min="6146" max="6146" width="52.85546875" style="50" customWidth="1"/>
    <col min="6147" max="6147" width="2.140625" style="50" customWidth="1"/>
    <col min="6148" max="6148" width="43.140625" style="50" customWidth="1"/>
    <col min="6149" max="6149" width="6.7109375" style="50" customWidth="1"/>
    <col min="6150" max="6400" width="11.42578125" style="50"/>
    <col min="6401" max="6401" width="3.5703125" style="50" customWidth="1"/>
    <col min="6402" max="6402" width="52.85546875" style="50" customWidth="1"/>
    <col min="6403" max="6403" width="2.140625" style="50" customWidth="1"/>
    <col min="6404" max="6404" width="43.140625" style="50" customWidth="1"/>
    <col min="6405" max="6405" width="6.7109375" style="50" customWidth="1"/>
    <col min="6406" max="6656" width="11.42578125" style="50"/>
    <col min="6657" max="6657" width="3.5703125" style="50" customWidth="1"/>
    <col min="6658" max="6658" width="52.85546875" style="50" customWidth="1"/>
    <col min="6659" max="6659" width="2.140625" style="50" customWidth="1"/>
    <col min="6660" max="6660" width="43.140625" style="50" customWidth="1"/>
    <col min="6661" max="6661" width="6.7109375" style="50" customWidth="1"/>
    <col min="6662" max="6912" width="11.42578125" style="50"/>
    <col min="6913" max="6913" width="3.5703125" style="50" customWidth="1"/>
    <col min="6914" max="6914" width="52.85546875" style="50" customWidth="1"/>
    <col min="6915" max="6915" width="2.140625" style="50" customWidth="1"/>
    <col min="6916" max="6916" width="43.140625" style="50" customWidth="1"/>
    <col min="6917" max="6917" width="6.7109375" style="50" customWidth="1"/>
    <col min="6918" max="7168" width="11.42578125" style="50"/>
    <col min="7169" max="7169" width="3.5703125" style="50" customWidth="1"/>
    <col min="7170" max="7170" width="52.85546875" style="50" customWidth="1"/>
    <col min="7171" max="7171" width="2.140625" style="50" customWidth="1"/>
    <col min="7172" max="7172" width="43.140625" style="50" customWidth="1"/>
    <col min="7173" max="7173" width="6.7109375" style="50" customWidth="1"/>
    <col min="7174" max="7424" width="11.42578125" style="50"/>
    <col min="7425" max="7425" width="3.5703125" style="50" customWidth="1"/>
    <col min="7426" max="7426" width="52.85546875" style="50" customWidth="1"/>
    <col min="7427" max="7427" width="2.140625" style="50" customWidth="1"/>
    <col min="7428" max="7428" width="43.140625" style="50" customWidth="1"/>
    <col min="7429" max="7429" width="6.7109375" style="50" customWidth="1"/>
    <col min="7430" max="7680" width="11.42578125" style="50"/>
    <col min="7681" max="7681" width="3.5703125" style="50" customWidth="1"/>
    <col min="7682" max="7682" width="52.85546875" style="50" customWidth="1"/>
    <col min="7683" max="7683" width="2.140625" style="50" customWidth="1"/>
    <col min="7684" max="7684" width="43.140625" style="50" customWidth="1"/>
    <col min="7685" max="7685" width="6.7109375" style="50" customWidth="1"/>
    <col min="7686" max="7936" width="11.42578125" style="50"/>
    <col min="7937" max="7937" width="3.5703125" style="50" customWidth="1"/>
    <col min="7938" max="7938" width="52.85546875" style="50" customWidth="1"/>
    <col min="7939" max="7939" width="2.140625" style="50" customWidth="1"/>
    <col min="7940" max="7940" width="43.140625" style="50" customWidth="1"/>
    <col min="7941" max="7941" width="6.7109375" style="50" customWidth="1"/>
    <col min="7942" max="8192" width="11.42578125" style="50"/>
    <col min="8193" max="8193" width="3.5703125" style="50" customWidth="1"/>
    <col min="8194" max="8194" width="52.85546875" style="50" customWidth="1"/>
    <col min="8195" max="8195" width="2.140625" style="50" customWidth="1"/>
    <col min="8196" max="8196" width="43.140625" style="50" customWidth="1"/>
    <col min="8197" max="8197" width="6.7109375" style="50" customWidth="1"/>
    <col min="8198" max="8448" width="11.42578125" style="50"/>
    <col min="8449" max="8449" width="3.5703125" style="50" customWidth="1"/>
    <col min="8450" max="8450" width="52.85546875" style="50" customWidth="1"/>
    <col min="8451" max="8451" width="2.140625" style="50" customWidth="1"/>
    <col min="8452" max="8452" width="43.140625" style="50" customWidth="1"/>
    <col min="8453" max="8453" width="6.7109375" style="50" customWidth="1"/>
    <col min="8454" max="8704" width="11.42578125" style="50"/>
    <col min="8705" max="8705" width="3.5703125" style="50" customWidth="1"/>
    <col min="8706" max="8706" width="52.85546875" style="50" customWidth="1"/>
    <col min="8707" max="8707" width="2.140625" style="50" customWidth="1"/>
    <col min="8708" max="8708" width="43.140625" style="50" customWidth="1"/>
    <col min="8709" max="8709" width="6.7109375" style="50" customWidth="1"/>
    <col min="8710" max="8960" width="11.42578125" style="50"/>
    <col min="8961" max="8961" width="3.5703125" style="50" customWidth="1"/>
    <col min="8962" max="8962" width="52.85546875" style="50" customWidth="1"/>
    <col min="8963" max="8963" width="2.140625" style="50" customWidth="1"/>
    <col min="8964" max="8964" width="43.140625" style="50" customWidth="1"/>
    <col min="8965" max="8965" width="6.7109375" style="50" customWidth="1"/>
    <col min="8966" max="9216" width="11.42578125" style="50"/>
    <col min="9217" max="9217" width="3.5703125" style="50" customWidth="1"/>
    <col min="9218" max="9218" width="52.85546875" style="50" customWidth="1"/>
    <col min="9219" max="9219" width="2.140625" style="50" customWidth="1"/>
    <col min="9220" max="9220" width="43.140625" style="50" customWidth="1"/>
    <col min="9221" max="9221" width="6.7109375" style="50" customWidth="1"/>
    <col min="9222" max="9472" width="11.42578125" style="50"/>
    <col min="9473" max="9473" width="3.5703125" style="50" customWidth="1"/>
    <col min="9474" max="9474" width="52.85546875" style="50" customWidth="1"/>
    <col min="9475" max="9475" width="2.140625" style="50" customWidth="1"/>
    <col min="9476" max="9476" width="43.140625" style="50" customWidth="1"/>
    <col min="9477" max="9477" width="6.7109375" style="50" customWidth="1"/>
    <col min="9478" max="9728" width="11.42578125" style="50"/>
    <col min="9729" max="9729" width="3.5703125" style="50" customWidth="1"/>
    <col min="9730" max="9730" width="52.85546875" style="50" customWidth="1"/>
    <col min="9731" max="9731" width="2.140625" style="50" customWidth="1"/>
    <col min="9732" max="9732" width="43.140625" style="50" customWidth="1"/>
    <col min="9733" max="9733" width="6.7109375" style="50" customWidth="1"/>
    <col min="9734" max="9984" width="11.42578125" style="50"/>
    <col min="9985" max="9985" width="3.5703125" style="50" customWidth="1"/>
    <col min="9986" max="9986" width="52.85546875" style="50" customWidth="1"/>
    <col min="9987" max="9987" width="2.140625" style="50" customWidth="1"/>
    <col min="9988" max="9988" width="43.140625" style="50" customWidth="1"/>
    <col min="9989" max="9989" width="6.7109375" style="50" customWidth="1"/>
    <col min="9990" max="10240" width="11.42578125" style="50"/>
    <col min="10241" max="10241" width="3.5703125" style="50" customWidth="1"/>
    <col min="10242" max="10242" width="52.85546875" style="50" customWidth="1"/>
    <col min="10243" max="10243" width="2.140625" style="50" customWidth="1"/>
    <col min="10244" max="10244" width="43.140625" style="50" customWidth="1"/>
    <col min="10245" max="10245" width="6.7109375" style="50" customWidth="1"/>
    <col min="10246" max="10496" width="11.42578125" style="50"/>
    <col min="10497" max="10497" width="3.5703125" style="50" customWidth="1"/>
    <col min="10498" max="10498" width="52.85546875" style="50" customWidth="1"/>
    <col min="10499" max="10499" width="2.140625" style="50" customWidth="1"/>
    <col min="10500" max="10500" width="43.140625" style="50" customWidth="1"/>
    <col min="10501" max="10501" width="6.7109375" style="50" customWidth="1"/>
    <col min="10502" max="10752" width="11.42578125" style="50"/>
    <col min="10753" max="10753" width="3.5703125" style="50" customWidth="1"/>
    <col min="10754" max="10754" width="52.85546875" style="50" customWidth="1"/>
    <col min="10755" max="10755" width="2.140625" style="50" customWidth="1"/>
    <col min="10756" max="10756" width="43.140625" style="50" customWidth="1"/>
    <col min="10757" max="10757" width="6.7109375" style="50" customWidth="1"/>
    <col min="10758" max="11008" width="11.42578125" style="50"/>
    <col min="11009" max="11009" width="3.5703125" style="50" customWidth="1"/>
    <col min="11010" max="11010" width="52.85546875" style="50" customWidth="1"/>
    <col min="11011" max="11011" width="2.140625" style="50" customWidth="1"/>
    <col min="11012" max="11012" width="43.140625" style="50" customWidth="1"/>
    <col min="11013" max="11013" width="6.7109375" style="50" customWidth="1"/>
    <col min="11014" max="11264" width="11.42578125" style="50"/>
    <col min="11265" max="11265" width="3.5703125" style="50" customWidth="1"/>
    <col min="11266" max="11266" width="52.85546875" style="50" customWidth="1"/>
    <col min="11267" max="11267" width="2.140625" style="50" customWidth="1"/>
    <col min="11268" max="11268" width="43.140625" style="50" customWidth="1"/>
    <col min="11269" max="11269" width="6.7109375" style="50" customWidth="1"/>
    <col min="11270" max="11520" width="11.42578125" style="50"/>
    <col min="11521" max="11521" width="3.5703125" style="50" customWidth="1"/>
    <col min="11522" max="11522" width="52.85546875" style="50" customWidth="1"/>
    <col min="11523" max="11523" width="2.140625" style="50" customWidth="1"/>
    <col min="11524" max="11524" width="43.140625" style="50" customWidth="1"/>
    <col min="11525" max="11525" width="6.7109375" style="50" customWidth="1"/>
    <col min="11526" max="11776" width="11.42578125" style="50"/>
    <col min="11777" max="11777" width="3.5703125" style="50" customWidth="1"/>
    <col min="11778" max="11778" width="52.85546875" style="50" customWidth="1"/>
    <col min="11779" max="11779" width="2.140625" style="50" customWidth="1"/>
    <col min="11780" max="11780" width="43.140625" style="50" customWidth="1"/>
    <col min="11781" max="11781" width="6.7109375" style="50" customWidth="1"/>
    <col min="11782" max="12032" width="11.42578125" style="50"/>
    <col min="12033" max="12033" width="3.5703125" style="50" customWidth="1"/>
    <col min="12034" max="12034" width="52.85546875" style="50" customWidth="1"/>
    <col min="12035" max="12035" width="2.140625" style="50" customWidth="1"/>
    <col min="12036" max="12036" width="43.140625" style="50" customWidth="1"/>
    <col min="12037" max="12037" width="6.7109375" style="50" customWidth="1"/>
    <col min="12038" max="12288" width="11.42578125" style="50"/>
    <col min="12289" max="12289" width="3.5703125" style="50" customWidth="1"/>
    <col min="12290" max="12290" width="52.85546875" style="50" customWidth="1"/>
    <col min="12291" max="12291" width="2.140625" style="50" customWidth="1"/>
    <col min="12292" max="12292" width="43.140625" style="50" customWidth="1"/>
    <col min="12293" max="12293" width="6.7109375" style="50" customWidth="1"/>
    <col min="12294" max="12544" width="11.42578125" style="50"/>
    <col min="12545" max="12545" width="3.5703125" style="50" customWidth="1"/>
    <col min="12546" max="12546" width="52.85546875" style="50" customWidth="1"/>
    <col min="12547" max="12547" width="2.140625" style="50" customWidth="1"/>
    <col min="12548" max="12548" width="43.140625" style="50" customWidth="1"/>
    <col min="12549" max="12549" width="6.7109375" style="50" customWidth="1"/>
    <col min="12550" max="12800" width="11.42578125" style="50"/>
    <col min="12801" max="12801" width="3.5703125" style="50" customWidth="1"/>
    <col min="12802" max="12802" width="52.85546875" style="50" customWidth="1"/>
    <col min="12803" max="12803" width="2.140625" style="50" customWidth="1"/>
    <col min="12804" max="12804" width="43.140625" style="50" customWidth="1"/>
    <col min="12805" max="12805" width="6.7109375" style="50" customWidth="1"/>
    <col min="12806" max="13056" width="11.42578125" style="50"/>
    <col min="13057" max="13057" width="3.5703125" style="50" customWidth="1"/>
    <col min="13058" max="13058" width="52.85546875" style="50" customWidth="1"/>
    <col min="13059" max="13059" width="2.140625" style="50" customWidth="1"/>
    <col min="13060" max="13060" width="43.140625" style="50" customWidth="1"/>
    <col min="13061" max="13061" width="6.7109375" style="50" customWidth="1"/>
    <col min="13062" max="13312" width="11.42578125" style="50"/>
    <col min="13313" max="13313" width="3.5703125" style="50" customWidth="1"/>
    <col min="13314" max="13314" width="52.85546875" style="50" customWidth="1"/>
    <col min="13315" max="13315" width="2.140625" style="50" customWidth="1"/>
    <col min="13316" max="13316" width="43.140625" style="50" customWidth="1"/>
    <col min="13317" max="13317" width="6.7109375" style="50" customWidth="1"/>
    <col min="13318" max="13568" width="11.42578125" style="50"/>
    <col min="13569" max="13569" width="3.5703125" style="50" customWidth="1"/>
    <col min="13570" max="13570" width="52.85546875" style="50" customWidth="1"/>
    <col min="13571" max="13571" width="2.140625" style="50" customWidth="1"/>
    <col min="13572" max="13572" width="43.140625" style="50" customWidth="1"/>
    <col min="13573" max="13573" width="6.7109375" style="50" customWidth="1"/>
    <col min="13574" max="13824" width="11.42578125" style="50"/>
    <col min="13825" max="13825" width="3.5703125" style="50" customWidth="1"/>
    <col min="13826" max="13826" width="52.85546875" style="50" customWidth="1"/>
    <col min="13827" max="13827" width="2.140625" style="50" customWidth="1"/>
    <col min="13828" max="13828" width="43.140625" style="50" customWidth="1"/>
    <col min="13829" max="13829" width="6.7109375" style="50" customWidth="1"/>
    <col min="13830" max="14080" width="11.42578125" style="50"/>
    <col min="14081" max="14081" width="3.5703125" style="50" customWidth="1"/>
    <col min="14082" max="14082" width="52.85546875" style="50" customWidth="1"/>
    <col min="14083" max="14083" width="2.140625" style="50" customWidth="1"/>
    <col min="14084" max="14084" width="43.140625" style="50" customWidth="1"/>
    <col min="14085" max="14085" width="6.7109375" style="50" customWidth="1"/>
    <col min="14086" max="14336" width="11.42578125" style="50"/>
    <col min="14337" max="14337" width="3.5703125" style="50" customWidth="1"/>
    <col min="14338" max="14338" width="52.85546875" style="50" customWidth="1"/>
    <col min="14339" max="14339" width="2.140625" style="50" customWidth="1"/>
    <col min="14340" max="14340" width="43.140625" style="50" customWidth="1"/>
    <col min="14341" max="14341" width="6.7109375" style="50" customWidth="1"/>
    <col min="14342" max="14592" width="11.42578125" style="50"/>
    <col min="14593" max="14593" width="3.5703125" style="50" customWidth="1"/>
    <col min="14594" max="14594" width="52.85546875" style="50" customWidth="1"/>
    <col min="14595" max="14595" width="2.140625" style="50" customWidth="1"/>
    <col min="14596" max="14596" width="43.140625" style="50" customWidth="1"/>
    <col min="14597" max="14597" width="6.7109375" style="50" customWidth="1"/>
    <col min="14598" max="14848" width="11.42578125" style="50"/>
    <col min="14849" max="14849" width="3.5703125" style="50" customWidth="1"/>
    <col min="14850" max="14850" width="52.85546875" style="50" customWidth="1"/>
    <col min="14851" max="14851" width="2.140625" style="50" customWidth="1"/>
    <col min="14852" max="14852" width="43.140625" style="50" customWidth="1"/>
    <col min="14853" max="14853" width="6.7109375" style="50" customWidth="1"/>
    <col min="14854" max="15104" width="11.42578125" style="50"/>
    <col min="15105" max="15105" width="3.5703125" style="50" customWidth="1"/>
    <col min="15106" max="15106" width="52.85546875" style="50" customWidth="1"/>
    <col min="15107" max="15107" width="2.140625" style="50" customWidth="1"/>
    <col min="15108" max="15108" width="43.140625" style="50" customWidth="1"/>
    <col min="15109" max="15109" width="6.7109375" style="50" customWidth="1"/>
    <col min="15110" max="15360" width="11.42578125" style="50"/>
    <col min="15361" max="15361" width="3.5703125" style="50" customWidth="1"/>
    <col min="15362" max="15362" width="52.85546875" style="50" customWidth="1"/>
    <col min="15363" max="15363" width="2.140625" style="50" customWidth="1"/>
    <col min="15364" max="15364" width="43.140625" style="50" customWidth="1"/>
    <col min="15365" max="15365" width="6.7109375" style="50" customWidth="1"/>
    <col min="15366" max="15616" width="11.42578125" style="50"/>
    <col min="15617" max="15617" width="3.5703125" style="50" customWidth="1"/>
    <col min="15618" max="15618" width="52.85546875" style="50" customWidth="1"/>
    <col min="15619" max="15619" width="2.140625" style="50" customWidth="1"/>
    <col min="15620" max="15620" width="43.140625" style="50" customWidth="1"/>
    <col min="15621" max="15621" width="6.7109375" style="50" customWidth="1"/>
    <col min="15622" max="15872" width="11.42578125" style="50"/>
    <col min="15873" max="15873" width="3.5703125" style="50" customWidth="1"/>
    <col min="15874" max="15874" width="52.85546875" style="50" customWidth="1"/>
    <col min="15875" max="15875" width="2.140625" style="50" customWidth="1"/>
    <col min="15876" max="15876" width="43.140625" style="50" customWidth="1"/>
    <col min="15877" max="15877" width="6.7109375" style="50" customWidth="1"/>
    <col min="15878" max="16128" width="11.42578125" style="50"/>
    <col min="16129" max="16129" width="3.5703125" style="50" customWidth="1"/>
    <col min="16130" max="16130" width="52.85546875" style="50" customWidth="1"/>
    <col min="16131" max="16131" width="2.140625" style="50" customWidth="1"/>
    <col min="16132" max="16132" width="43.140625" style="50" customWidth="1"/>
    <col min="16133" max="16133" width="6.7109375" style="50" customWidth="1"/>
    <col min="16134" max="16384" width="11.42578125" style="50"/>
  </cols>
  <sheetData>
    <row r="3" spans="2:4" s="48" customFormat="1" ht="18" x14ac:dyDescent="0.25">
      <c r="B3" s="46" t="s">
        <v>90</v>
      </c>
      <c r="C3" s="46"/>
      <c r="D3" s="47"/>
    </row>
    <row r="6" spans="2:4" ht="13.5" thickBot="1" x14ac:dyDescent="0.25"/>
    <row r="7" spans="2:4" ht="13.5" thickBot="1" x14ac:dyDescent="0.25">
      <c r="B7" s="49" t="s">
        <v>91</v>
      </c>
      <c r="D7" s="308"/>
    </row>
    <row r="8" spans="2:4" ht="14.25" thickTop="1" thickBot="1" x14ac:dyDescent="0.25"/>
    <row r="9" spans="2:4" ht="13.5" thickBot="1" x14ac:dyDescent="0.25">
      <c r="B9" s="49" t="s">
        <v>92</v>
      </c>
      <c r="D9" s="52"/>
    </row>
    <row r="10" spans="2:4" ht="14.25" thickTop="1" thickBot="1" x14ac:dyDescent="0.25"/>
    <row r="11" spans="2:4" ht="13.5" thickBot="1" x14ac:dyDescent="0.25">
      <c r="B11" s="49" t="s">
        <v>93</v>
      </c>
      <c r="D11" s="302"/>
    </row>
    <row r="12" spans="2:4" ht="14.25" thickTop="1" thickBot="1" x14ac:dyDescent="0.25"/>
    <row r="13" spans="2:4" ht="13.5" thickBot="1" x14ac:dyDescent="0.25">
      <c r="B13" s="49" t="s">
        <v>94</v>
      </c>
      <c r="D13" s="303"/>
    </row>
    <row r="14" spans="2:4" ht="13.5" thickTop="1" x14ac:dyDescent="0.2"/>
    <row r="15" spans="2:4" x14ac:dyDescent="0.2">
      <c r="B15" s="49" t="s">
        <v>95</v>
      </c>
      <c r="D15" s="53"/>
    </row>
    <row r="17" spans="2:4" x14ac:dyDescent="0.2">
      <c r="B17" s="54" t="s">
        <v>96</v>
      </c>
      <c r="C17" s="50" t="s">
        <v>97</v>
      </c>
      <c r="D17" s="55" t="s">
        <v>98</v>
      </c>
    </row>
    <row r="21" spans="2:4" x14ac:dyDescent="0.2">
      <c r="B21" s="49" t="s">
        <v>147</v>
      </c>
      <c r="D21" s="146" t="s">
        <v>148</v>
      </c>
    </row>
  </sheetData>
  <sheetProtection sheet="1" objects="1" scenarios="1" selectLockedCells="1"/>
  <dataValidations count="1">
    <dataValidation type="list" allowBlank="1" showInputMessage="1" showErrorMessage="1" sqref="D21">
      <formula1>"ASCII,BINAIRE"</formula1>
    </dataValidation>
  </dataValidations>
  <pageMargins left="0.78740157499999996" right="0.78740157499999996" top="0.984251969" bottom="0.984251969" header="0.4921259845" footer="0.4921259845"/>
  <pageSetup paperSize="9" orientation="portrait" horizontalDpi="300" verticalDpi="300" r:id="rId1"/>
  <headerFooter alignWithMargins="0"/>
  <drawing r:id="rId2"/>
  <legacyDrawing r:id="rId3"/>
  <controls>
    <mc:AlternateContent xmlns:mc="http://schemas.openxmlformats.org/markup-compatibility/2006">
      <mc:Choice Requires="x14">
        <control shapeId="18433" r:id="rId4" name="pass">
          <controlPr defaultSize="0" autoLine="0" r:id="rId5">
            <anchor moveWithCells="1">
              <from>
                <xdr:col>2</xdr:col>
                <xdr:colOff>133350</xdr:colOff>
                <xdr:row>13</xdr:row>
                <xdr:rowOff>161925</xdr:rowOff>
              </from>
              <to>
                <xdr:col>3</xdr:col>
                <xdr:colOff>2867025</xdr:colOff>
                <xdr:row>15</xdr:row>
                <xdr:rowOff>9525</xdr:rowOff>
              </to>
            </anchor>
          </controlPr>
        </control>
      </mc:Choice>
      <mc:Fallback>
        <control shapeId="18433" r:id="rId4" name="pass"/>
      </mc:Fallback>
    </mc:AlternateContent>
    <mc:AlternateContent xmlns:mc="http://schemas.openxmlformats.org/markup-compatibility/2006">
      <mc:Choice Requires="x14">
        <control shapeId="18434" r:id="rId6" name="CommandButton1">
          <controlPr defaultSize="0" autoLine="0" r:id="rId7">
            <anchor moveWithCells="1">
              <from>
                <xdr:col>1</xdr:col>
                <xdr:colOff>971550</xdr:colOff>
                <xdr:row>17</xdr:row>
                <xdr:rowOff>38100</xdr:rowOff>
              </from>
              <to>
                <xdr:col>3</xdr:col>
                <xdr:colOff>2495550</xdr:colOff>
                <xdr:row>18</xdr:row>
                <xdr:rowOff>123825</xdr:rowOff>
              </to>
            </anchor>
          </controlPr>
        </control>
      </mc:Choice>
      <mc:Fallback>
        <control shapeId="18434" r:id="rId6" name="CommandButton1"/>
      </mc:Fallback>
    </mc:AlternateContent>
  </control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5">
    <pageSetUpPr fitToPage="1"/>
  </sheetPr>
  <dimension ref="A1:BN156"/>
  <sheetViews>
    <sheetView zoomScale="85" zoomScaleNormal="85" workbookViewId="0">
      <pane xSplit="3" topLeftCell="D1" activePane="topRight" state="frozen"/>
      <selection pane="topRight"/>
    </sheetView>
  </sheetViews>
  <sheetFormatPr baseColWidth="10" defaultRowHeight="15" x14ac:dyDescent="0.25"/>
  <cols>
    <col min="1" max="1" width="5.28515625" bestFit="1" customWidth="1"/>
    <col min="2" max="2" width="13.140625" customWidth="1"/>
    <col min="3" max="3" width="10" bestFit="1" customWidth="1"/>
    <col min="4" max="6" width="7.140625" customWidth="1"/>
    <col min="7" max="7" width="7.85546875" bestFit="1" customWidth="1"/>
    <col min="8" max="8" width="8.85546875" customWidth="1"/>
    <col min="9" max="10" width="3.7109375" style="105" bestFit="1" customWidth="1"/>
    <col min="11" max="13" width="7.140625" customWidth="1"/>
    <col min="14" max="14" width="8.42578125" customWidth="1"/>
    <col min="15" max="15" width="8.28515625" customWidth="1"/>
    <col min="16" max="17" width="3.7109375" style="105" bestFit="1" customWidth="1"/>
    <col min="18" max="22" width="7.140625" customWidth="1"/>
    <col min="23" max="24" width="3.7109375" style="105" bestFit="1" customWidth="1"/>
    <col min="25" max="27" width="7.140625" customWidth="1"/>
    <col min="28" max="28" width="11.85546875" bestFit="1" customWidth="1"/>
    <col min="29" max="29" width="9.85546875" bestFit="1" customWidth="1"/>
    <col min="30" max="31" width="3.7109375" style="105" bestFit="1" customWidth="1"/>
    <col min="32" max="36" width="7.140625" customWidth="1"/>
    <col min="37" max="38" width="3.7109375" style="105" bestFit="1" customWidth="1"/>
    <col min="39" max="43" width="7.140625" customWidth="1"/>
    <col min="44" max="45" width="3.7109375" style="105" bestFit="1" customWidth="1"/>
    <col min="46" max="50" width="7.140625" customWidth="1"/>
    <col min="51" max="51" width="3.7109375" style="105" bestFit="1" customWidth="1"/>
    <col min="52" max="52" width="3.7109375" style="106" hidden="1" customWidth="1"/>
    <col min="53" max="57" width="5.7109375" style="106" hidden="1" customWidth="1"/>
    <col min="58" max="59" width="3.7109375" style="106" hidden="1" customWidth="1"/>
    <col min="60" max="64" width="5.7109375" style="106" hidden="1" customWidth="1"/>
    <col min="65" max="65" width="3.7109375" style="106" hidden="1" customWidth="1"/>
    <col min="66" max="66" width="11.42578125" style="111"/>
  </cols>
  <sheetData>
    <row r="1" spans="1:66" s="118" customFormat="1" ht="27.75" customHeight="1" thickBot="1" x14ac:dyDescent="0.3">
      <c r="B1" s="324">
        <f>Parametre!P9</f>
        <v>2020</v>
      </c>
      <c r="C1" s="325"/>
      <c r="D1" s="140"/>
      <c r="E1" s="140"/>
      <c r="F1" s="140"/>
      <c r="G1" s="140"/>
      <c r="H1" s="140"/>
      <c r="I1" s="140"/>
      <c r="J1" s="140"/>
      <c r="K1" s="140"/>
      <c r="L1" s="140"/>
      <c r="M1" s="140"/>
      <c r="N1" s="140"/>
      <c r="O1" s="140"/>
      <c r="P1" s="140"/>
      <c r="Q1" s="140"/>
      <c r="R1" s="140"/>
      <c r="S1" s="140"/>
      <c r="T1" s="140"/>
      <c r="U1" s="140"/>
      <c r="V1" s="140"/>
      <c r="W1" s="140"/>
      <c r="X1" s="140"/>
      <c r="Y1" s="140"/>
      <c r="Z1" s="140"/>
      <c r="AA1" s="141" t="str">
        <f xml:space="preserve"> CONCATENATE("Feuille  de suivi des activités ",Parametre!P11)</f>
        <v>Feuille  de suivi des activités P1</v>
      </c>
      <c r="AB1" s="140"/>
      <c r="AC1" s="140"/>
      <c r="AD1" s="141"/>
      <c r="AE1" s="140"/>
      <c r="AF1" s="140"/>
      <c r="AG1" s="140"/>
      <c r="AH1" s="140"/>
      <c r="AI1" s="140"/>
      <c r="AJ1" s="140"/>
      <c r="AK1" s="140"/>
      <c r="AL1" s="140"/>
      <c r="AM1" s="140"/>
      <c r="AN1" s="140"/>
      <c r="AO1" s="140"/>
      <c r="AP1" s="140"/>
      <c r="AQ1" s="140"/>
      <c r="AR1" s="140"/>
      <c r="AS1" s="140"/>
      <c r="AT1" s="140"/>
      <c r="AU1" s="140"/>
      <c r="AV1" s="140"/>
      <c r="AW1" s="140"/>
      <c r="AX1" s="140"/>
      <c r="AY1" s="140"/>
      <c r="AZ1" s="122"/>
      <c r="BA1" s="122"/>
      <c r="BB1" s="122"/>
      <c r="BC1" s="122"/>
      <c r="BD1" s="122"/>
      <c r="BE1" s="122"/>
      <c r="BF1" s="122"/>
      <c r="BG1" s="122"/>
      <c r="BH1" s="122"/>
      <c r="BI1" s="122"/>
      <c r="BJ1" s="122"/>
      <c r="BK1" s="122"/>
      <c r="BL1" s="122"/>
      <c r="BM1" s="122"/>
      <c r="BN1" s="127"/>
    </row>
    <row r="2" spans="1:66" s="99" customFormat="1" ht="72.75" customHeight="1" thickBot="1" x14ac:dyDescent="0.3">
      <c r="B2" s="326"/>
      <c r="C2" s="327"/>
      <c r="D2" s="119">
        <v>41883</v>
      </c>
      <c r="E2" s="119">
        <v>41884</v>
      </c>
      <c r="F2" s="119">
        <v>41885</v>
      </c>
      <c r="G2" s="119">
        <v>41886</v>
      </c>
      <c r="H2" s="119">
        <v>41887</v>
      </c>
      <c r="I2" s="120">
        <v>41888</v>
      </c>
      <c r="J2" s="120">
        <v>41889</v>
      </c>
      <c r="K2" s="119">
        <v>41890</v>
      </c>
      <c r="L2" s="119">
        <v>41891</v>
      </c>
      <c r="M2" s="119">
        <v>41892</v>
      </c>
      <c r="N2" s="119">
        <v>41893</v>
      </c>
      <c r="O2" s="119">
        <v>41894</v>
      </c>
      <c r="P2" s="120">
        <v>41895</v>
      </c>
      <c r="Q2" s="120">
        <v>41896</v>
      </c>
      <c r="R2" s="119">
        <v>41897</v>
      </c>
      <c r="S2" s="119">
        <v>41898</v>
      </c>
      <c r="T2" s="119">
        <v>41899</v>
      </c>
      <c r="U2" s="119">
        <v>41900</v>
      </c>
      <c r="V2" s="119">
        <v>41901</v>
      </c>
      <c r="W2" s="120">
        <v>41902</v>
      </c>
      <c r="X2" s="120">
        <v>41903</v>
      </c>
      <c r="Y2" s="119">
        <v>41904</v>
      </c>
      <c r="Z2" s="119">
        <v>41905</v>
      </c>
      <c r="AA2" s="119">
        <v>41906</v>
      </c>
      <c r="AB2" s="119">
        <v>41907</v>
      </c>
      <c r="AC2" s="119">
        <v>41908</v>
      </c>
      <c r="AD2" s="120">
        <v>41909</v>
      </c>
      <c r="AE2" s="120">
        <v>41910</v>
      </c>
      <c r="AF2" s="119">
        <v>41911</v>
      </c>
      <c r="AG2" s="119">
        <v>41912</v>
      </c>
      <c r="AH2" s="119">
        <v>41913</v>
      </c>
      <c r="AI2" s="119">
        <v>41914</v>
      </c>
      <c r="AJ2" s="119">
        <v>41915</v>
      </c>
      <c r="AK2" s="120">
        <v>41916</v>
      </c>
      <c r="AL2" s="120">
        <v>41917</v>
      </c>
      <c r="AM2" s="119">
        <v>41918</v>
      </c>
      <c r="AN2" s="119">
        <v>41919</v>
      </c>
      <c r="AO2" s="119">
        <v>41920</v>
      </c>
      <c r="AP2" s="119">
        <v>41921</v>
      </c>
      <c r="AQ2" s="119">
        <v>41922</v>
      </c>
      <c r="AR2" s="120">
        <v>41923</v>
      </c>
      <c r="AS2" s="120">
        <v>41924</v>
      </c>
      <c r="AT2" s="119">
        <v>41925</v>
      </c>
      <c r="AU2" s="119">
        <v>41926</v>
      </c>
      <c r="AV2" s="119">
        <v>41927</v>
      </c>
      <c r="AW2" s="119">
        <v>41928</v>
      </c>
      <c r="AX2" s="119">
        <v>41929</v>
      </c>
      <c r="AY2" s="120" t="s">
        <v>128</v>
      </c>
      <c r="AZ2" s="121">
        <v>41756</v>
      </c>
      <c r="BA2" s="121">
        <v>41757</v>
      </c>
      <c r="BB2" s="121">
        <v>41758</v>
      </c>
      <c r="BC2" s="121">
        <v>41759</v>
      </c>
      <c r="BD2" s="121">
        <v>41760</v>
      </c>
      <c r="BE2" s="121">
        <v>41761</v>
      </c>
      <c r="BF2" s="121">
        <v>41762</v>
      </c>
      <c r="BG2" s="121">
        <v>41763</v>
      </c>
      <c r="BH2" s="121">
        <v>41764</v>
      </c>
      <c r="BI2" s="121">
        <v>41765</v>
      </c>
      <c r="BJ2" s="121">
        <v>41766</v>
      </c>
      <c r="BK2" s="121">
        <v>41767</v>
      </c>
      <c r="BL2" s="121">
        <v>41768</v>
      </c>
      <c r="BM2" s="121">
        <v>41769</v>
      </c>
      <c r="BN2" s="126" t="s">
        <v>133</v>
      </c>
    </row>
    <row r="3" spans="1:66" ht="15" customHeight="1" x14ac:dyDescent="0.25">
      <c r="A3" s="319" t="s">
        <v>129</v>
      </c>
      <c r="B3" s="138" t="str">
        <f>Parametre!A15</f>
        <v>Nom1</v>
      </c>
      <c r="C3" s="139" t="str">
        <f>Parametre!E15</f>
        <v>Prénom1</v>
      </c>
      <c r="D3" s="110"/>
      <c r="E3" s="110"/>
      <c r="F3" s="110"/>
      <c r="G3" s="110"/>
      <c r="H3" s="110"/>
      <c r="I3" s="108"/>
      <c r="J3" s="108"/>
      <c r="K3" s="110"/>
      <c r="L3" s="110"/>
      <c r="M3" s="110"/>
      <c r="N3" s="110"/>
      <c r="O3" s="110"/>
      <c r="P3" s="108"/>
      <c r="Q3" s="108"/>
      <c r="R3" s="110"/>
      <c r="S3" s="110"/>
      <c r="T3" s="110"/>
      <c r="U3" s="110"/>
      <c r="V3" s="110"/>
      <c r="W3" s="108"/>
      <c r="X3" s="108"/>
      <c r="Y3" s="110"/>
      <c r="Z3" s="110"/>
      <c r="AA3" s="110"/>
      <c r="AB3" s="110"/>
      <c r="AC3" s="110"/>
      <c r="AD3" s="108"/>
      <c r="AE3" s="108"/>
      <c r="AF3" s="110"/>
      <c r="AG3" s="110"/>
      <c r="AH3" s="110"/>
      <c r="AI3" s="110"/>
      <c r="AJ3" s="110"/>
      <c r="AK3" s="108"/>
      <c r="AL3" s="108"/>
      <c r="AM3" s="110"/>
      <c r="AN3" s="110"/>
      <c r="AO3" s="110"/>
      <c r="AP3" s="110"/>
      <c r="AQ3" s="110"/>
      <c r="AR3" s="108"/>
      <c r="AS3" s="108"/>
      <c r="AT3" s="110"/>
      <c r="AU3" s="110"/>
      <c r="AV3" s="110"/>
      <c r="AW3" s="110"/>
      <c r="AX3" s="110"/>
      <c r="AY3" s="108"/>
      <c r="AZ3" s="102"/>
      <c r="BA3" s="102"/>
      <c r="BB3" s="102"/>
      <c r="BC3" s="102"/>
      <c r="BD3" s="102"/>
      <c r="BE3" s="102"/>
      <c r="BF3" s="102"/>
      <c r="BG3" s="102"/>
      <c r="BH3" s="102"/>
      <c r="BI3" s="102"/>
      <c r="BJ3" s="102"/>
      <c r="BK3" s="102"/>
      <c r="BL3" s="102"/>
      <c r="BM3" s="123"/>
      <c r="BN3" s="103">
        <f t="shared" ref="BN3:BN32" si="0">COUNTIF(D3:AX3,"Absence")</f>
        <v>0</v>
      </c>
    </row>
    <row r="4" spans="1:66" x14ac:dyDescent="0.25">
      <c r="A4" s="320"/>
      <c r="B4" s="138" t="str">
        <f>Parametre!A16</f>
        <v>Nom2</v>
      </c>
      <c r="C4" s="139" t="str">
        <f>Parametre!E16</f>
        <v>Prénom2</v>
      </c>
      <c r="D4" s="110"/>
      <c r="E4" s="110"/>
      <c r="F4" s="110"/>
      <c r="G4" s="110"/>
      <c r="H4" s="110"/>
      <c r="I4" s="109"/>
      <c r="J4" s="109"/>
      <c r="K4" s="110"/>
      <c r="L4" s="110"/>
      <c r="M4" s="110"/>
      <c r="N4" s="110"/>
      <c r="O4" s="110"/>
      <c r="P4" s="109"/>
      <c r="Q4" s="109"/>
      <c r="R4" s="110"/>
      <c r="S4" s="110"/>
      <c r="T4" s="110"/>
      <c r="U4" s="110"/>
      <c r="V4" s="110"/>
      <c r="W4" s="109"/>
      <c r="X4" s="109"/>
      <c r="Y4" s="110"/>
      <c r="Z4" s="110"/>
      <c r="AA4" s="110"/>
      <c r="AB4" s="110"/>
      <c r="AC4" s="110"/>
      <c r="AD4" s="109"/>
      <c r="AE4" s="109"/>
      <c r="AF4" s="110"/>
      <c r="AG4" s="110"/>
      <c r="AH4" s="110"/>
      <c r="AI4" s="110"/>
      <c r="AJ4" s="110"/>
      <c r="AK4" s="109"/>
      <c r="AL4" s="109"/>
      <c r="AM4" s="110"/>
      <c r="AN4" s="110"/>
      <c r="AO4" s="110"/>
      <c r="AP4" s="110"/>
      <c r="AQ4" s="110"/>
      <c r="AR4" s="109"/>
      <c r="AS4" s="109"/>
      <c r="AT4" s="110"/>
      <c r="AU4" s="110"/>
      <c r="AV4" s="110"/>
      <c r="AW4" s="110"/>
      <c r="AX4" s="110"/>
      <c r="AY4" s="109"/>
      <c r="AZ4" s="104"/>
      <c r="BA4" s="104"/>
      <c r="BB4" s="104"/>
      <c r="BC4" s="104"/>
      <c r="BD4" s="104"/>
      <c r="BE4" s="104"/>
      <c r="BF4" s="104"/>
      <c r="BG4" s="104"/>
      <c r="BH4" s="104"/>
      <c r="BI4" s="104"/>
      <c r="BJ4" s="104"/>
      <c r="BK4" s="104"/>
      <c r="BL4" s="104"/>
      <c r="BM4" s="124"/>
      <c r="BN4" s="103">
        <f t="shared" si="0"/>
        <v>0</v>
      </c>
    </row>
    <row r="5" spans="1:66" x14ac:dyDescent="0.25">
      <c r="A5" s="320"/>
      <c r="B5" s="138" t="str">
        <f>Parametre!A17</f>
        <v>Nom3</v>
      </c>
      <c r="C5" s="139" t="str">
        <f>Parametre!E17</f>
        <v>Prénom3</v>
      </c>
      <c r="D5" s="110"/>
      <c r="E5" s="110"/>
      <c r="F5" s="110"/>
      <c r="G5" s="110"/>
      <c r="H5" s="110"/>
      <c r="I5" s="109"/>
      <c r="J5" s="109"/>
      <c r="K5" s="110"/>
      <c r="L5" s="110"/>
      <c r="M5" s="110"/>
      <c r="N5" s="110"/>
      <c r="O5" s="110"/>
      <c r="P5" s="109"/>
      <c r="Q5" s="109"/>
      <c r="R5" s="110"/>
      <c r="S5" s="110"/>
      <c r="T5" s="110"/>
      <c r="U5" s="110"/>
      <c r="V5" s="110"/>
      <c r="W5" s="109"/>
      <c r="X5" s="109"/>
      <c r="Y5" s="110"/>
      <c r="Z5" s="110"/>
      <c r="AA5" s="110"/>
      <c r="AB5" s="110"/>
      <c r="AC5" s="110"/>
      <c r="AD5" s="109"/>
      <c r="AE5" s="109"/>
      <c r="AF5" s="110"/>
      <c r="AG5" s="110"/>
      <c r="AH5" s="110"/>
      <c r="AI5" s="110"/>
      <c r="AJ5" s="110"/>
      <c r="AK5" s="109"/>
      <c r="AL5" s="109"/>
      <c r="AM5" s="110"/>
      <c r="AN5" s="110"/>
      <c r="AO5" s="110"/>
      <c r="AP5" s="110"/>
      <c r="AQ5" s="110"/>
      <c r="AR5" s="109"/>
      <c r="AS5" s="109"/>
      <c r="AT5" s="110"/>
      <c r="AU5" s="110"/>
      <c r="AV5" s="110"/>
      <c r="AW5" s="110"/>
      <c r="AX5" s="110"/>
      <c r="AY5" s="109"/>
      <c r="AZ5" s="104"/>
      <c r="BA5" s="104"/>
      <c r="BB5" s="104"/>
      <c r="BC5" s="104"/>
      <c r="BD5" s="104"/>
      <c r="BE5" s="104"/>
      <c r="BF5" s="104"/>
      <c r="BG5" s="104"/>
      <c r="BH5" s="104"/>
      <c r="BI5" s="104"/>
      <c r="BJ5" s="104"/>
      <c r="BK5" s="104"/>
      <c r="BL5" s="104"/>
      <c r="BM5" s="124"/>
      <c r="BN5" s="103">
        <f t="shared" si="0"/>
        <v>0</v>
      </c>
    </row>
    <row r="6" spans="1:66" x14ac:dyDescent="0.25">
      <c r="A6" s="320"/>
      <c r="B6" s="138" t="str">
        <f>Parametre!A18</f>
        <v>Nom4</v>
      </c>
      <c r="C6" s="139" t="str">
        <f>Parametre!E18</f>
        <v>Prénom4</v>
      </c>
      <c r="D6" s="110"/>
      <c r="E6" s="110"/>
      <c r="F6" s="110"/>
      <c r="G6" s="110"/>
      <c r="H6" s="110"/>
      <c r="I6" s="109"/>
      <c r="J6" s="109"/>
      <c r="K6" s="110"/>
      <c r="L6" s="110"/>
      <c r="M6" s="110"/>
      <c r="N6" s="110"/>
      <c r="O6" s="110"/>
      <c r="P6" s="109"/>
      <c r="Q6" s="109"/>
      <c r="R6" s="110"/>
      <c r="S6" s="110"/>
      <c r="T6" s="110"/>
      <c r="U6" s="110"/>
      <c r="V6" s="110"/>
      <c r="W6" s="109"/>
      <c r="X6" s="109"/>
      <c r="Y6" s="110"/>
      <c r="Z6" s="110"/>
      <c r="AA6" s="110"/>
      <c r="AB6" s="110"/>
      <c r="AC6" s="110"/>
      <c r="AD6" s="109"/>
      <c r="AE6" s="109"/>
      <c r="AF6" s="110"/>
      <c r="AG6" s="110"/>
      <c r="AH6" s="110"/>
      <c r="AI6" s="110"/>
      <c r="AJ6" s="110"/>
      <c r="AK6" s="109"/>
      <c r="AL6" s="109"/>
      <c r="AM6" s="110"/>
      <c r="AN6" s="110"/>
      <c r="AO6" s="110"/>
      <c r="AP6" s="110"/>
      <c r="AQ6" s="110"/>
      <c r="AR6" s="109"/>
      <c r="AS6" s="109"/>
      <c r="AT6" s="110"/>
      <c r="AU6" s="110"/>
      <c r="AV6" s="110"/>
      <c r="AW6" s="110"/>
      <c r="AX6" s="110"/>
      <c r="AY6" s="109"/>
      <c r="AZ6" s="104"/>
      <c r="BA6" s="104"/>
      <c r="BB6" s="104"/>
      <c r="BC6" s="104"/>
      <c r="BD6" s="104"/>
      <c r="BE6" s="104"/>
      <c r="BF6" s="104"/>
      <c r="BG6" s="104"/>
      <c r="BH6" s="104"/>
      <c r="BI6" s="104"/>
      <c r="BJ6" s="104"/>
      <c r="BK6" s="104"/>
      <c r="BL6" s="104"/>
      <c r="BM6" s="124"/>
      <c r="BN6" s="103">
        <f t="shared" si="0"/>
        <v>0</v>
      </c>
    </row>
    <row r="7" spans="1:66" x14ac:dyDescent="0.25">
      <c r="A7" s="320"/>
      <c r="B7" s="138" t="str">
        <f>Parametre!A19</f>
        <v>Nom5</v>
      </c>
      <c r="C7" s="139" t="str">
        <f>Parametre!E19</f>
        <v>Prénom5</v>
      </c>
      <c r="D7" s="110"/>
      <c r="E7" s="110"/>
      <c r="F7" s="110"/>
      <c r="G7" s="110"/>
      <c r="H7" s="110"/>
      <c r="I7" s="109"/>
      <c r="J7" s="109"/>
      <c r="K7" s="110"/>
      <c r="L7" s="110"/>
      <c r="M7" s="110"/>
      <c r="N7" s="110"/>
      <c r="O7" s="110"/>
      <c r="P7" s="109"/>
      <c r="Q7" s="109"/>
      <c r="R7" s="110"/>
      <c r="S7" s="110"/>
      <c r="T7" s="110"/>
      <c r="U7" s="110"/>
      <c r="V7" s="110"/>
      <c r="W7" s="109"/>
      <c r="X7" s="109"/>
      <c r="Y7" s="110"/>
      <c r="Z7" s="110"/>
      <c r="AA7" s="110"/>
      <c r="AB7" s="110"/>
      <c r="AC7" s="110"/>
      <c r="AD7" s="109"/>
      <c r="AE7" s="109"/>
      <c r="AF7" s="110"/>
      <c r="AG7" s="110"/>
      <c r="AH7" s="110"/>
      <c r="AI7" s="110"/>
      <c r="AJ7" s="110"/>
      <c r="AK7" s="109"/>
      <c r="AL7" s="109"/>
      <c r="AM7" s="110"/>
      <c r="AN7" s="110"/>
      <c r="AO7" s="110"/>
      <c r="AP7" s="110"/>
      <c r="AQ7" s="110"/>
      <c r="AR7" s="109"/>
      <c r="AS7" s="109"/>
      <c r="AT7" s="110"/>
      <c r="AU7" s="110"/>
      <c r="AV7" s="110"/>
      <c r="AW7" s="110"/>
      <c r="AX7" s="110"/>
      <c r="AY7" s="109"/>
      <c r="AZ7" s="104"/>
      <c r="BA7" s="104"/>
      <c r="BB7" s="104"/>
      <c r="BC7" s="104"/>
      <c r="BD7" s="104"/>
      <c r="BE7" s="104"/>
      <c r="BF7" s="104"/>
      <c r="BG7" s="104"/>
      <c r="BH7" s="104"/>
      <c r="BI7" s="104"/>
      <c r="BJ7" s="104"/>
      <c r="BK7" s="104"/>
      <c r="BL7" s="104"/>
      <c r="BM7" s="124"/>
      <c r="BN7" s="103">
        <f t="shared" si="0"/>
        <v>0</v>
      </c>
    </row>
    <row r="8" spans="1:66" x14ac:dyDescent="0.25">
      <c r="A8" s="320"/>
      <c r="B8" s="138" t="str">
        <f>Parametre!A20</f>
        <v>Nom6</v>
      </c>
      <c r="C8" s="139" t="str">
        <f>Parametre!E20</f>
        <v>Prénom6</v>
      </c>
      <c r="D8" s="110"/>
      <c r="E8" s="110"/>
      <c r="F8" s="110"/>
      <c r="G8" s="110"/>
      <c r="H8" s="110"/>
      <c r="I8" s="109"/>
      <c r="J8" s="109"/>
      <c r="K8" s="110"/>
      <c r="L8" s="110"/>
      <c r="M8" s="110"/>
      <c r="N8" s="110"/>
      <c r="O8" s="110"/>
      <c r="P8" s="109"/>
      <c r="Q8" s="109"/>
      <c r="R8" s="110"/>
      <c r="S8" s="110"/>
      <c r="T8" s="110"/>
      <c r="U8" s="110"/>
      <c r="V8" s="110"/>
      <c r="W8" s="109"/>
      <c r="X8" s="109"/>
      <c r="Y8" s="110"/>
      <c r="Z8" s="110"/>
      <c r="AA8" s="110"/>
      <c r="AB8" s="110"/>
      <c r="AC8" s="110"/>
      <c r="AD8" s="109"/>
      <c r="AE8" s="109"/>
      <c r="AF8" s="110"/>
      <c r="AG8" s="110"/>
      <c r="AH8" s="110"/>
      <c r="AI8" s="110"/>
      <c r="AJ8" s="110"/>
      <c r="AK8" s="109"/>
      <c r="AL8" s="109"/>
      <c r="AM8" s="110"/>
      <c r="AN8" s="110"/>
      <c r="AO8" s="110"/>
      <c r="AP8" s="110"/>
      <c r="AQ8" s="110"/>
      <c r="AR8" s="109"/>
      <c r="AS8" s="109"/>
      <c r="AT8" s="110"/>
      <c r="AU8" s="110"/>
      <c r="AV8" s="110"/>
      <c r="AW8" s="110"/>
      <c r="AX8" s="110"/>
      <c r="AY8" s="109"/>
      <c r="AZ8" s="104"/>
      <c r="BA8" s="104"/>
      <c r="BB8" s="104"/>
      <c r="BC8" s="104"/>
      <c r="BD8" s="104"/>
      <c r="BE8" s="104"/>
      <c r="BF8" s="104"/>
      <c r="BG8" s="104"/>
      <c r="BH8" s="104"/>
      <c r="BI8" s="104"/>
      <c r="BJ8" s="104"/>
      <c r="BK8" s="104"/>
      <c r="BL8" s="104"/>
      <c r="BM8" s="124"/>
      <c r="BN8" s="103">
        <f t="shared" si="0"/>
        <v>0</v>
      </c>
    </row>
    <row r="9" spans="1:66" x14ac:dyDescent="0.25">
      <c r="A9" s="320"/>
      <c r="B9" s="138" t="str">
        <f>Parametre!A21</f>
        <v>Nom7</v>
      </c>
      <c r="C9" s="139" t="str">
        <f>Parametre!E21</f>
        <v>Prénom7</v>
      </c>
      <c r="D9" s="110"/>
      <c r="E9" s="110"/>
      <c r="F9" s="110"/>
      <c r="G9" s="110"/>
      <c r="H9" s="110"/>
      <c r="I9" s="109"/>
      <c r="J9" s="109"/>
      <c r="K9" s="110"/>
      <c r="L9" s="110"/>
      <c r="M9" s="110"/>
      <c r="N9" s="110"/>
      <c r="O9" s="110"/>
      <c r="P9" s="109"/>
      <c r="Q9" s="109"/>
      <c r="R9" s="110"/>
      <c r="S9" s="110"/>
      <c r="T9" s="110"/>
      <c r="U9" s="110"/>
      <c r="V9" s="110"/>
      <c r="W9" s="109"/>
      <c r="X9" s="109"/>
      <c r="Y9" s="110"/>
      <c r="Z9" s="110"/>
      <c r="AA9" s="110"/>
      <c r="AB9" s="110"/>
      <c r="AC9" s="110"/>
      <c r="AD9" s="109"/>
      <c r="AE9" s="109"/>
      <c r="AF9" s="110"/>
      <c r="AG9" s="110"/>
      <c r="AH9" s="110"/>
      <c r="AI9" s="110"/>
      <c r="AJ9" s="110"/>
      <c r="AK9" s="109"/>
      <c r="AL9" s="109"/>
      <c r="AM9" s="110"/>
      <c r="AN9" s="110"/>
      <c r="AO9" s="110"/>
      <c r="AP9" s="110"/>
      <c r="AQ9" s="110"/>
      <c r="AR9" s="109"/>
      <c r="AS9" s="109"/>
      <c r="AT9" s="110"/>
      <c r="AU9" s="110"/>
      <c r="AV9" s="110"/>
      <c r="AW9" s="110"/>
      <c r="AX9" s="110"/>
      <c r="AY9" s="109"/>
      <c r="AZ9" s="104"/>
      <c r="BA9" s="104"/>
      <c r="BB9" s="104"/>
      <c r="BC9" s="104"/>
      <c r="BD9" s="104"/>
      <c r="BE9" s="104"/>
      <c r="BF9" s="104"/>
      <c r="BG9" s="104"/>
      <c r="BH9" s="104"/>
      <c r="BI9" s="104"/>
      <c r="BJ9" s="104"/>
      <c r="BK9" s="104"/>
      <c r="BL9" s="104"/>
      <c r="BM9" s="124"/>
      <c r="BN9" s="103">
        <f t="shared" si="0"/>
        <v>0</v>
      </c>
    </row>
    <row r="10" spans="1:66" x14ac:dyDescent="0.25">
      <c r="A10" s="320"/>
      <c r="B10" s="138" t="str">
        <f>Parametre!A22</f>
        <v>Nom8</v>
      </c>
      <c r="C10" s="139" t="str">
        <f>Parametre!E22</f>
        <v>Prénom8</v>
      </c>
      <c r="D10" s="110"/>
      <c r="E10" s="110"/>
      <c r="F10" s="110"/>
      <c r="G10" s="110"/>
      <c r="H10" s="110"/>
      <c r="I10" s="109"/>
      <c r="J10" s="109"/>
      <c r="K10" s="110"/>
      <c r="L10" s="110"/>
      <c r="M10" s="110"/>
      <c r="N10" s="110"/>
      <c r="O10" s="110"/>
      <c r="P10" s="109"/>
      <c r="Q10" s="109"/>
      <c r="R10" s="110"/>
      <c r="S10" s="110"/>
      <c r="T10" s="110"/>
      <c r="U10" s="110"/>
      <c r="V10" s="110"/>
      <c r="W10" s="109"/>
      <c r="X10" s="109"/>
      <c r="Y10" s="110"/>
      <c r="Z10" s="110"/>
      <c r="AA10" s="110"/>
      <c r="AB10" s="110"/>
      <c r="AC10" s="110"/>
      <c r="AD10" s="109"/>
      <c r="AE10" s="109"/>
      <c r="AF10" s="110"/>
      <c r="AG10" s="110"/>
      <c r="AH10" s="110"/>
      <c r="AI10" s="110"/>
      <c r="AJ10" s="110"/>
      <c r="AK10" s="109"/>
      <c r="AL10" s="109"/>
      <c r="AM10" s="110"/>
      <c r="AN10" s="110"/>
      <c r="AO10" s="110"/>
      <c r="AP10" s="110"/>
      <c r="AQ10" s="110"/>
      <c r="AR10" s="109"/>
      <c r="AS10" s="109"/>
      <c r="AT10" s="110"/>
      <c r="AU10" s="110"/>
      <c r="AV10" s="110"/>
      <c r="AW10" s="110"/>
      <c r="AX10" s="110"/>
      <c r="AY10" s="109"/>
      <c r="AZ10" s="104"/>
      <c r="BA10" s="104"/>
      <c r="BB10" s="104"/>
      <c r="BC10" s="104"/>
      <c r="BD10" s="104"/>
      <c r="BE10" s="104"/>
      <c r="BF10" s="104"/>
      <c r="BG10" s="104"/>
      <c r="BH10" s="104"/>
      <c r="BI10" s="104"/>
      <c r="BJ10" s="104"/>
      <c r="BK10" s="104"/>
      <c r="BL10" s="104"/>
      <c r="BM10" s="124"/>
      <c r="BN10" s="103">
        <f t="shared" si="0"/>
        <v>0</v>
      </c>
    </row>
    <row r="11" spans="1:66" x14ac:dyDescent="0.25">
      <c r="A11" s="320"/>
      <c r="B11" s="138" t="str">
        <f>Parametre!A23</f>
        <v>Nom9</v>
      </c>
      <c r="C11" s="139" t="str">
        <f>Parametre!E23</f>
        <v>Prénom9</v>
      </c>
      <c r="D11" s="110"/>
      <c r="E11" s="110"/>
      <c r="F11" s="110"/>
      <c r="G11" s="110"/>
      <c r="H11" s="110"/>
      <c r="I11" s="109"/>
      <c r="J11" s="109"/>
      <c r="K11" s="110"/>
      <c r="L11" s="110"/>
      <c r="M11" s="110"/>
      <c r="N11" s="110"/>
      <c r="O11" s="110"/>
      <c r="P11" s="109"/>
      <c r="Q11" s="109"/>
      <c r="R11" s="110"/>
      <c r="S11" s="110"/>
      <c r="T11" s="110"/>
      <c r="U11" s="110"/>
      <c r="V11" s="110"/>
      <c r="W11" s="109"/>
      <c r="X11" s="109"/>
      <c r="Y11" s="110"/>
      <c r="Z11" s="110"/>
      <c r="AA11" s="110"/>
      <c r="AB11" s="110"/>
      <c r="AC11" s="110"/>
      <c r="AD11" s="109"/>
      <c r="AE11" s="109"/>
      <c r="AF11" s="110"/>
      <c r="AG11" s="110"/>
      <c r="AH11" s="110"/>
      <c r="AI11" s="110"/>
      <c r="AJ11" s="110"/>
      <c r="AK11" s="109"/>
      <c r="AL11" s="109"/>
      <c r="AM11" s="110"/>
      <c r="AN11" s="110"/>
      <c r="AO11" s="110"/>
      <c r="AP11" s="110"/>
      <c r="AQ11" s="110"/>
      <c r="AR11" s="109"/>
      <c r="AS11" s="109"/>
      <c r="AT11" s="110"/>
      <c r="AU11" s="110"/>
      <c r="AV11" s="110"/>
      <c r="AW11" s="110"/>
      <c r="AX11" s="110"/>
      <c r="AY11" s="109"/>
      <c r="AZ11" s="104"/>
      <c r="BA11" s="104"/>
      <c r="BB11" s="104"/>
      <c r="BC11" s="104"/>
      <c r="BD11" s="104"/>
      <c r="BE11" s="104"/>
      <c r="BF11" s="104"/>
      <c r="BG11" s="104"/>
      <c r="BH11" s="104"/>
      <c r="BI11" s="104"/>
      <c r="BJ11" s="104"/>
      <c r="BK11" s="104"/>
      <c r="BL11" s="104"/>
      <c r="BM11" s="124"/>
      <c r="BN11" s="103">
        <f t="shared" si="0"/>
        <v>0</v>
      </c>
    </row>
    <row r="12" spans="1:66" x14ac:dyDescent="0.25">
      <c r="A12" s="320"/>
      <c r="B12" s="138" t="str">
        <f>Parametre!A24</f>
        <v>Nom10</v>
      </c>
      <c r="C12" s="139" t="str">
        <f>Parametre!E24</f>
        <v>Prénom10</v>
      </c>
      <c r="D12" s="110"/>
      <c r="E12" s="110"/>
      <c r="F12" s="110"/>
      <c r="G12" s="110"/>
      <c r="H12" s="110"/>
      <c r="I12" s="109"/>
      <c r="J12" s="109"/>
      <c r="K12" s="110"/>
      <c r="L12" s="110"/>
      <c r="M12" s="110"/>
      <c r="N12" s="110"/>
      <c r="O12" s="110"/>
      <c r="P12" s="109"/>
      <c r="Q12" s="109"/>
      <c r="R12" s="110"/>
      <c r="S12" s="110"/>
      <c r="T12" s="110"/>
      <c r="U12" s="110"/>
      <c r="V12" s="110"/>
      <c r="W12" s="109"/>
      <c r="X12" s="109"/>
      <c r="Y12" s="110"/>
      <c r="Z12" s="110"/>
      <c r="AA12" s="110"/>
      <c r="AB12" s="110"/>
      <c r="AC12" s="110"/>
      <c r="AD12" s="109"/>
      <c r="AE12" s="109"/>
      <c r="AF12" s="110"/>
      <c r="AG12" s="110"/>
      <c r="AH12" s="110"/>
      <c r="AI12" s="110"/>
      <c r="AJ12" s="110"/>
      <c r="AK12" s="109"/>
      <c r="AL12" s="109"/>
      <c r="AM12" s="110"/>
      <c r="AN12" s="110"/>
      <c r="AO12" s="110"/>
      <c r="AP12" s="110"/>
      <c r="AQ12" s="110"/>
      <c r="AR12" s="109"/>
      <c r="AS12" s="109"/>
      <c r="AT12" s="110"/>
      <c r="AU12" s="110"/>
      <c r="AV12" s="110"/>
      <c r="AW12" s="110"/>
      <c r="AX12" s="110"/>
      <c r="AY12" s="109"/>
      <c r="AZ12" s="104"/>
      <c r="BA12" s="104"/>
      <c r="BB12" s="104"/>
      <c r="BC12" s="104"/>
      <c r="BD12" s="104"/>
      <c r="BE12" s="104"/>
      <c r="BF12" s="104"/>
      <c r="BG12" s="104"/>
      <c r="BH12" s="104"/>
      <c r="BI12" s="104"/>
      <c r="BJ12" s="104"/>
      <c r="BK12" s="104"/>
      <c r="BL12" s="104"/>
      <c r="BM12" s="124"/>
      <c r="BN12" s="103">
        <f t="shared" si="0"/>
        <v>0</v>
      </c>
    </row>
    <row r="13" spans="1:66" x14ac:dyDescent="0.25">
      <c r="A13" s="320"/>
      <c r="B13" s="138" t="str">
        <f>Parametre!A25</f>
        <v>Nom11</v>
      </c>
      <c r="C13" s="139" t="str">
        <f>Parametre!E25</f>
        <v>Prénom11</v>
      </c>
      <c r="D13" s="110"/>
      <c r="E13" s="110"/>
      <c r="F13" s="110"/>
      <c r="G13" s="110"/>
      <c r="H13" s="110"/>
      <c r="I13" s="109"/>
      <c r="J13" s="109"/>
      <c r="K13" s="110"/>
      <c r="L13" s="110"/>
      <c r="M13" s="110"/>
      <c r="N13" s="110"/>
      <c r="O13" s="110"/>
      <c r="P13" s="109"/>
      <c r="Q13" s="109"/>
      <c r="R13" s="110"/>
      <c r="S13" s="110"/>
      <c r="T13" s="110"/>
      <c r="U13" s="110"/>
      <c r="V13" s="110"/>
      <c r="W13" s="109"/>
      <c r="X13" s="109"/>
      <c r="Y13" s="110"/>
      <c r="Z13" s="110"/>
      <c r="AA13" s="110"/>
      <c r="AB13" s="110"/>
      <c r="AC13" s="110"/>
      <c r="AD13" s="109"/>
      <c r="AE13" s="109"/>
      <c r="AF13" s="110"/>
      <c r="AG13" s="110"/>
      <c r="AH13" s="110"/>
      <c r="AI13" s="110"/>
      <c r="AJ13" s="110"/>
      <c r="AK13" s="109"/>
      <c r="AL13" s="109"/>
      <c r="AM13" s="110"/>
      <c r="AN13" s="110"/>
      <c r="AO13" s="110"/>
      <c r="AP13" s="110"/>
      <c r="AQ13" s="110"/>
      <c r="AR13" s="109"/>
      <c r="AS13" s="109"/>
      <c r="AT13" s="110"/>
      <c r="AU13" s="110"/>
      <c r="AV13" s="110"/>
      <c r="AW13" s="110"/>
      <c r="AX13" s="110"/>
      <c r="AY13" s="109"/>
      <c r="AZ13" s="104"/>
      <c r="BA13" s="104"/>
      <c r="BB13" s="104"/>
      <c r="BC13" s="104"/>
      <c r="BD13" s="104"/>
      <c r="BE13" s="104"/>
      <c r="BF13" s="104"/>
      <c r="BG13" s="104"/>
      <c r="BH13" s="104"/>
      <c r="BI13" s="104"/>
      <c r="BJ13" s="104"/>
      <c r="BK13" s="104"/>
      <c r="BL13" s="104"/>
      <c r="BM13" s="124"/>
      <c r="BN13" s="103">
        <f t="shared" si="0"/>
        <v>0</v>
      </c>
    </row>
    <row r="14" spans="1:66" x14ac:dyDescent="0.25">
      <c r="A14" s="320"/>
      <c r="B14" s="138" t="str">
        <f>Parametre!A26</f>
        <v>Nom12</v>
      </c>
      <c r="C14" s="139" t="str">
        <f>Parametre!E26</f>
        <v>Prénom12</v>
      </c>
      <c r="D14" s="110"/>
      <c r="E14" s="110"/>
      <c r="F14" s="110"/>
      <c r="G14" s="110"/>
      <c r="H14" s="110"/>
      <c r="I14" s="109"/>
      <c r="J14" s="109"/>
      <c r="K14" s="110"/>
      <c r="L14" s="110"/>
      <c r="M14" s="110"/>
      <c r="N14" s="110"/>
      <c r="O14" s="110"/>
      <c r="P14" s="109"/>
      <c r="Q14" s="109"/>
      <c r="R14" s="110"/>
      <c r="S14" s="110"/>
      <c r="T14" s="110"/>
      <c r="U14" s="110"/>
      <c r="V14" s="110"/>
      <c r="W14" s="109"/>
      <c r="X14" s="109"/>
      <c r="Y14" s="110"/>
      <c r="Z14" s="110"/>
      <c r="AA14" s="110"/>
      <c r="AB14" s="110"/>
      <c r="AC14" s="110"/>
      <c r="AD14" s="109"/>
      <c r="AE14" s="109"/>
      <c r="AF14" s="110"/>
      <c r="AG14" s="110"/>
      <c r="AH14" s="110"/>
      <c r="AI14" s="110"/>
      <c r="AJ14" s="110"/>
      <c r="AK14" s="109"/>
      <c r="AL14" s="109"/>
      <c r="AM14" s="110"/>
      <c r="AN14" s="110"/>
      <c r="AO14" s="110"/>
      <c r="AP14" s="110"/>
      <c r="AQ14" s="110"/>
      <c r="AR14" s="109"/>
      <c r="AS14" s="109"/>
      <c r="AT14" s="110"/>
      <c r="AU14" s="110"/>
      <c r="AV14" s="110"/>
      <c r="AW14" s="110"/>
      <c r="AX14" s="110"/>
      <c r="AY14" s="109"/>
      <c r="AZ14" s="104"/>
      <c r="BA14" s="104"/>
      <c r="BB14" s="104"/>
      <c r="BC14" s="104"/>
      <c r="BD14" s="104"/>
      <c r="BE14" s="104"/>
      <c r="BF14" s="104"/>
      <c r="BG14" s="104"/>
      <c r="BH14" s="104"/>
      <c r="BI14" s="104"/>
      <c r="BJ14" s="104"/>
      <c r="BK14" s="104"/>
      <c r="BL14" s="104"/>
      <c r="BM14" s="124"/>
      <c r="BN14" s="103">
        <f t="shared" si="0"/>
        <v>0</v>
      </c>
    </row>
    <row r="15" spans="1:66" x14ac:dyDescent="0.25">
      <c r="A15" s="320"/>
      <c r="B15" s="138" t="str">
        <f>Parametre!A27</f>
        <v>Nom13</v>
      </c>
      <c r="C15" s="139" t="str">
        <f>Parametre!E27</f>
        <v>Prénom13</v>
      </c>
      <c r="D15" s="110"/>
      <c r="E15" s="110"/>
      <c r="F15" s="110"/>
      <c r="G15" s="110"/>
      <c r="H15" s="110"/>
      <c r="I15" s="109"/>
      <c r="J15" s="109"/>
      <c r="K15" s="110"/>
      <c r="L15" s="110"/>
      <c r="M15" s="110"/>
      <c r="N15" s="110"/>
      <c r="O15" s="110"/>
      <c r="P15" s="109"/>
      <c r="Q15" s="109"/>
      <c r="R15" s="110"/>
      <c r="S15" s="110"/>
      <c r="T15" s="110"/>
      <c r="U15" s="110"/>
      <c r="V15" s="110"/>
      <c r="W15" s="109"/>
      <c r="X15" s="109"/>
      <c r="Y15" s="110"/>
      <c r="Z15" s="110"/>
      <c r="AA15" s="110"/>
      <c r="AB15" s="110"/>
      <c r="AC15" s="110"/>
      <c r="AD15" s="109"/>
      <c r="AE15" s="109"/>
      <c r="AF15" s="110"/>
      <c r="AG15" s="110"/>
      <c r="AH15" s="110"/>
      <c r="AI15" s="110"/>
      <c r="AJ15" s="110"/>
      <c r="AK15" s="109"/>
      <c r="AL15" s="109"/>
      <c r="AM15" s="110"/>
      <c r="AN15" s="110"/>
      <c r="AO15" s="110"/>
      <c r="AP15" s="110"/>
      <c r="AQ15" s="110"/>
      <c r="AR15" s="109"/>
      <c r="AS15" s="109"/>
      <c r="AT15" s="110"/>
      <c r="AU15" s="110"/>
      <c r="AV15" s="110"/>
      <c r="AW15" s="110"/>
      <c r="AX15" s="110"/>
      <c r="AY15" s="109"/>
      <c r="AZ15" s="104"/>
      <c r="BA15" s="104"/>
      <c r="BB15" s="104"/>
      <c r="BC15" s="104"/>
      <c r="BD15" s="104"/>
      <c r="BE15" s="104"/>
      <c r="BF15" s="104"/>
      <c r="BG15" s="104"/>
      <c r="BH15" s="104"/>
      <c r="BI15" s="104"/>
      <c r="BJ15" s="104"/>
      <c r="BK15" s="104"/>
      <c r="BL15" s="104"/>
      <c r="BM15" s="124"/>
      <c r="BN15" s="103">
        <f t="shared" si="0"/>
        <v>0</v>
      </c>
    </row>
    <row r="16" spans="1:66" x14ac:dyDescent="0.25">
      <c r="A16" s="320"/>
      <c r="B16" s="138" t="str">
        <f>Parametre!A28</f>
        <v>Nom14</v>
      </c>
      <c r="C16" s="139" t="str">
        <f>Parametre!E28</f>
        <v>Prénom14</v>
      </c>
      <c r="D16" s="110"/>
      <c r="E16" s="110"/>
      <c r="F16" s="110"/>
      <c r="G16" s="110"/>
      <c r="H16" s="110"/>
      <c r="I16" s="109"/>
      <c r="J16" s="109"/>
      <c r="K16" s="110"/>
      <c r="L16" s="110"/>
      <c r="M16" s="110"/>
      <c r="N16" s="110"/>
      <c r="O16" s="110"/>
      <c r="P16" s="109"/>
      <c r="Q16" s="109"/>
      <c r="R16" s="110"/>
      <c r="S16" s="110"/>
      <c r="T16" s="110"/>
      <c r="U16" s="110"/>
      <c r="V16" s="110"/>
      <c r="W16" s="109"/>
      <c r="X16" s="109"/>
      <c r="Y16" s="110"/>
      <c r="Z16" s="110"/>
      <c r="AA16" s="110"/>
      <c r="AB16" s="110"/>
      <c r="AC16" s="110"/>
      <c r="AD16" s="109"/>
      <c r="AE16" s="109"/>
      <c r="AF16" s="110"/>
      <c r="AG16" s="110"/>
      <c r="AH16" s="110"/>
      <c r="AI16" s="110"/>
      <c r="AJ16" s="110"/>
      <c r="AK16" s="109"/>
      <c r="AL16" s="109"/>
      <c r="AM16" s="110"/>
      <c r="AN16" s="110"/>
      <c r="AO16" s="110"/>
      <c r="AP16" s="110"/>
      <c r="AQ16" s="110"/>
      <c r="AR16" s="109"/>
      <c r="AS16" s="109"/>
      <c r="AT16" s="110"/>
      <c r="AU16" s="110"/>
      <c r="AV16" s="110"/>
      <c r="AW16" s="110"/>
      <c r="AX16" s="110"/>
      <c r="AY16" s="109"/>
      <c r="AZ16" s="104"/>
      <c r="BA16" s="104"/>
      <c r="BB16" s="104"/>
      <c r="BC16" s="104"/>
      <c r="BD16" s="104"/>
      <c r="BE16" s="104"/>
      <c r="BF16" s="104"/>
      <c r="BG16" s="104"/>
      <c r="BH16" s="104"/>
      <c r="BI16" s="104"/>
      <c r="BJ16" s="104"/>
      <c r="BK16" s="104"/>
      <c r="BL16" s="104"/>
      <c r="BM16" s="124"/>
      <c r="BN16" s="103">
        <f t="shared" si="0"/>
        <v>0</v>
      </c>
    </row>
    <row r="17" spans="1:66" ht="16.5" customHeight="1" thickBot="1" x14ac:dyDescent="0.3">
      <c r="A17" s="321"/>
      <c r="B17" s="138" t="str">
        <f>Parametre!A29</f>
        <v>Nom15</v>
      </c>
      <c r="C17" s="139" t="str">
        <f>Parametre!E29</f>
        <v>Prénom15</v>
      </c>
      <c r="D17" s="110"/>
      <c r="E17" s="110"/>
      <c r="F17" s="110"/>
      <c r="G17" s="110"/>
      <c r="H17" s="110"/>
      <c r="I17" s="109"/>
      <c r="J17" s="109"/>
      <c r="K17" s="110"/>
      <c r="L17" s="110"/>
      <c r="M17" s="110"/>
      <c r="N17" s="110"/>
      <c r="O17" s="110"/>
      <c r="P17" s="109"/>
      <c r="Q17" s="109"/>
      <c r="R17" s="110"/>
      <c r="S17" s="110"/>
      <c r="T17" s="110"/>
      <c r="U17" s="110"/>
      <c r="V17" s="110"/>
      <c r="W17" s="109"/>
      <c r="X17" s="109"/>
      <c r="Y17" s="110"/>
      <c r="Z17" s="110"/>
      <c r="AA17" s="110"/>
      <c r="AB17" s="110"/>
      <c r="AC17" s="110"/>
      <c r="AD17" s="109"/>
      <c r="AE17" s="109"/>
      <c r="AF17" s="110"/>
      <c r="AG17" s="110"/>
      <c r="AH17" s="110"/>
      <c r="AI17" s="110"/>
      <c r="AJ17" s="110"/>
      <c r="AK17" s="109"/>
      <c r="AL17" s="109"/>
      <c r="AM17" s="110"/>
      <c r="AN17" s="110"/>
      <c r="AO17" s="110"/>
      <c r="AP17" s="110"/>
      <c r="AQ17" s="110"/>
      <c r="AR17" s="109"/>
      <c r="AS17" s="109"/>
      <c r="AT17" s="110"/>
      <c r="AU17" s="110"/>
      <c r="AV17" s="110"/>
      <c r="AW17" s="110"/>
      <c r="AX17" s="110"/>
      <c r="AY17" s="109"/>
      <c r="AZ17" s="104"/>
      <c r="BA17" s="104"/>
      <c r="BB17" s="104"/>
      <c r="BC17" s="104"/>
      <c r="BD17" s="104"/>
      <c r="BE17" s="104"/>
      <c r="BF17" s="104"/>
      <c r="BG17" s="104"/>
      <c r="BH17" s="104"/>
      <c r="BI17" s="104"/>
      <c r="BJ17" s="104"/>
      <c r="BK17" s="104"/>
      <c r="BL17" s="104"/>
      <c r="BM17" s="124"/>
      <c r="BN17" s="103">
        <f t="shared" si="0"/>
        <v>0</v>
      </c>
    </row>
    <row r="18" spans="1:66" ht="15" customHeight="1" x14ac:dyDescent="0.25">
      <c r="A18" s="319" t="s">
        <v>130</v>
      </c>
      <c r="B18" s="138" t="str">
        <f>Parametre!A30</f>
        <v>Nom16</v>
      </c>
      <c r="C18" s="139" t="str">
        <f>Parametre!E30</f>
        <v>Prénom16</v>
      </c>
      <c r="D18" s="110"/>
      <c r="E18" s="110"/>
      <c r="F18" s="110"/>
      <c r="G18" s="110"/>
      <c r="H18" s="110"/>
      <c r="I18" s="108"/>
      <c r="J18" s="108"/>
      <c r="K18" s="110"/>
      <c r="L18" s="110"/>
      <c r="M18" s="110"/>
      <c r="N18" s="110"/>
      <c r="O18" s="110"/>
      <c r="P18" s="108"/>
      <c r="Q18" s="108"/>
      <c r="R18" s="110"/>
      <c r="S18" s="110"/>
      <c r="T18" s="110"/>
      <c r="U18" s="110"/>
      <c r="V18" s="110"/>
      <c r="W18" s="108"/>
      <c r="X18" s="108"/>
      <c r="Y18" s="110"/>
      <c r="Z18" s="110"/>
      <c r="AA18" s="110"/>
      <c r="AB18" s="110"/>
      <c r="AC18" s="110"/>
      <c r="AD18" s="108"/>
      <c r="AE18" s="108"/>
      <c r="AF18" s="110"/>
      <c r="AG18" s="110"/>
      <c r="AH18" s="110"/>
      <c r="AI18" s="110"/>
      <c r="AJ18" s="110"/>
      <c r="AK18" s="108"/>
      <c r="AL18" s="108"/>
      <c r="AM18" s="110"/>
      <c r="AN18" s="110"/>
      <c r="AO18" s="110"/>
      <c r="AP18" s="110"/>
      <c r="AQ18" s="110"/>
      <c r="AR18" s="108"/>
      <c r="AS18" s="108"/>
      <c r="AT18" s="110"/>
      <c r="AU18" s="110"/>
      <c r="AV18" s="110"/>
      <c r="AW18" s="110"/>
      <c r="AX18" s="110"/>
      <c r="AY18" s="108"/>
      <c r="AZ18" s="102"/>
      <c r="BA18" s="102"/>
      <c r="BB18" s="102"/>
      <c r="BC18" s="102"/>
      <c r="BD18" s="102"/>
      <c r="BE18" s="102"/>
      <c r="BF18" s="102"/>
      <c r="BG18" s="102"/>
      <c r="BH18" s="102"/>
      <c r="BI18" s="102"/>
      <c r="BJ18" s="102"/>
      <c r="BK18" s="102"/>
      <c r="BL18" s="102"/>
      <c r="BM18" s="123"/>
      <c r="BN18" s="103">
        <f t="shared" si="0"/>
        <v>0</v>
      </c>
    </row>
    <row r="19" spans="1:66" x14ac:dyDescent="0.25">
      <c r="A19" s="320"/>
      <c r="B19" s="138" t="str">
        <f>Parametre!A31</f>
        <v>Nom17</v>
      </c>
      <c r="C19" s="139" t="str">
        <f>Parametre!E31</f>
        <v>Prénom17</v>
      </c>
      <c r="D19" s="110"/>
      <c r="E19" s="110"/>
      <c r="F19" s="110"/>
      <c r="G19" s="110"/>
      <c r="H19" s="110"/>
      <c r="I19" s="109"/>
      <c r="J19" s="109"/>
      <c r="K19" s="110"/>
      <c r="L19" s="110"/>
      <c r="M19" s="110"/>
      <c r="N19" s="110"/>
      <c r="O19" s="110"/>
      <c r="P19" s="109"/>
      <c r="Q19" s="109"/>
      <c r="R19" s="110"/>
      <c r="S19" s="110"/>
      <c r="T19" s="110"/>
      <c r="U19" s="110"/>
      <c r="V19" s="110"/>
      <c r="W19" s="109"/>
      <c r="X19" s="109"/>
      <c r="Y19" s="110"/>
      <c r="Z19" s="110"/>
      <c r="AA19" s="110"/>
      <c r="AB19" s="110"/>
      <c r="AC19" s="110"/>
      <c r="AD19" s="109"/>
      <c r="AE19" s="109"/>
      <c r="AF19" s="110"/>
      <c r="AG19" s="110"/>
      <c r="AH19" s="110"/>
      <c r="AI19" s="110"/>
      <c r="AJ19" s="110"/>
      <c r="AK19" s="109"/>
      <c r="AL19" s="109"/>
      <c r="AM19" s="110"/>
      <c r="AN19" s="110"/>
      <c r="AO19" s="110"/>
      <c r="AP19" s="110"/>
      <c r="AQ19" s="110"/>
      <c r="AR19" s="109"/>
      <c r="AS19" s="109"/>
      <c r="AT19" s="110"/>
      <c r="AU19" s="110"/>
      <c r="AV19" s="110"/>
      <c r="AW19" s="110"/>
      <c r="AX19" s="110"/>
      <c r="AY19" s="109"/>
      <c r="AZ19" s="104"/>
      <c r="BA19" s="104"/>
      <c r="BB19" s="104"/>
      <c r="BC19" s="104"/>
      <c r="BD19" s="104"/>
      <c r="BE19" s="104"/>
      <c r="BF19" s="104"/>
      <c r="BG19" s="104"/>
      <c r="BH19" s="104"/>
      <c r="BI19" s="104"/>
      <c r="BJ19" s="104"/>
      <c r="BK19" s="104"/>
      <c r="BL19" s="104"/>
      <c r="BM19" s="124"/>
      <c r="BN19" s="103">
        <f t="shared" si="0"/>
        <v>0</v>
      </c>
    </row>
    <row r="20" spans="1:66" x14ac:dyDescent="0.25">
      <c r="A20" s="320"/>
      <c r="B20" s="138" t="str">
        <f>Parametre!A32</f>
        <v>Nom18</v>
      </c>
      <c r="C20" s="139" t="str">
        <f>Parametre!E32</f>
        <v>Prénom18</v>
      </c>
      <c r="D20" s="110"/>
      <c r="E20" s="110"/>
      <c r="F20" s="110"/>
      <c r="G20" s="110"/>
      <c r="H20" s="110"/>
      <c r="I20" s="109"/>
      <c r="J20" s="109"/>
      <c r="K20" s="110"/>
      <c r="L20" s="110"/>
      <c r="M20" s="110"/>
      <c r="N20" s="110"/>
      <c r="O20" s="110"/>
      <c r="P20" s="109"/>
      <c r="Q20" s="109"/>
      <c r="R20" s="110"/>
      <c r="S20" s="110"/>
      <c r="T20" s="110"/>
      <c r="U20" s="110"/>
      <c r="V20" s="110"/>
      <c r="W20" s="109"/>
      <c r="X20" s="109"/>
      <c r="Y20" s="110"/>
      <c r="Z20" s="110"/>
      <c r="AA20" s="110"/>
      <c r="AB20" s="110"/>
      <c r="AC20" s="110"/>
      <c r="AD20" s="109"/>
      <c r="AE20" s="109"/>
      <c r="AF20" s="110"/>
      <c r="AG20" s="110"/>
      <c r="AH20" s="110"/>
      <c r="AI20" s="110"/>
      <c r="AJ20" s="110"/>
      <c r="AK20" s="109"/>
      <c r="AL20" s="109"/>
      <c r="AM20" s="110"/>
      <c r="AN20" s="110"/>
      <c r="AO20" s="110"/>
      <c r="AP20" s="110"/>
      <c r="AQ20" s="110"/>
      <c r="AR20" s="109"/>
      <c r="AS20" s="109"/>
      <c r="AT20" s="110"/>
      <c r="AU20" s="110"/>
      <c r="AV20" s="110"/>
      <c r="AW20" s="110"/>
      <c r="AX20" s="110"/>
      <c r="AY20" s="109"/>
      <c r="AZ20" s="104"/>
      <c r="BA20" s="104"/>
      <c r="BB20" s="104"/>
      <c r="BC20" s="104"/>
      <c r="BD20" s="104"/>
      <c r="BE20" s="104"/>
      <c r="BF20" s="104"/>
      <c r="BG20" s="104"/>
      <c r="BH20" s="104"/>
      <c r="BI20" s="104"/>
      <c r="BJ20" s="104"/>
      <c r="BK20" s="104"/>
      <c r="BL20" s="104"/>
      <c r="BM20" s="124"/>
      <c r="BN20" s="103">
        <f t="shared" si="0"/>
        <v>0</v>
      </c>
    </row>
    <row r="21" spans="1:66" x14ac:dyDescent="0.25">
      <c r="A21" s="320"/>
      <c r="B21" s="138" t="str">
        <f>Parametre!A33</f>
        <v>Nom19</v>
      </c>
      <c r="C21" s="139" t="str">
        <f>Parametre!E33</f>
        <v>Prénom19</v>
      </c>
      <c r="D21" s="110"/>
      <c r="E21" s="110"/>
      <c r="F21" s="110"/>
      <c r="G21" s="110"/>
      <c r="H21" s="110"/>
      <c r="I21" s="109"/>
      <c r="J21" s="109"/>
      <c r="K21" s="110"/>
      <c r="L21" s="110"/>
      <c r="M21" s="110"/>
      <c r="N21" s="110"/>
      <c r="O21" s="110"/>
      <c r="P21" s="109"/>
      <c r="Q21" s="109"/>
      <c r="R21" s="110"/>
      <c r="S21" s="110"/>
      <c r="T21" s="110"/>
      <c r="U21" s="110"/>
      <c r="V21" s="110"/>
      <c r="W21" s="109"/>
      <c r="X21" s="109"/>
      <c r="Y21" s="110"/>
      <c r="Z21" s="110"/>
      <c r="AA21" s="110"/>
      <c r="AB21" s="110"/>
      <c r="AC21" s="110"/>
      <c r="AD21" s="109"/>
      <c r="AE21" s="109"/>
      <c r="AF21" s="110"/>
      <c r="AG21" s="110"/>
      <c r="AH21" s="110"/>
      <c r="AI21" s="110"/>
      <c r="AJ21" s="110"/>
      <c r="AK21" s="109"/>
      <c r="AL21" s="109"/>
      <c r="AM21" s="110"/>
      <c r="AN21" s="110"/>
      <c r="AO21" s="110"/>
      <c r="AP21" s="110"/>
      <c r="AQ21" s="110"/>
      <c r="AR21" s="109"/>
      <c r="AS21" s="109"/>
      <c r="AT21" s="110"/>
      <c r="AU21" s="110"/>
      <c r="AV21" s="110"/>
      <c r="AW21" s="110"/>
      <c r="AX21" s="110"/>
      <c r="AY21" s="109"/>
      <c r="AZ21" s="104"/>
      <c r="BA21" s="104"/>
      <c r="BB21" s="104"/>
      <c r="BC21" s="104"/>
      <c r="BD21" s="104"/>
      <c r="BE21" s="104"/>
      <c r="BF21" s="104"/>
      <c r="BG21" s="104"/>
      <c r="BH21" s="104"/>
      <c r="BI21" s="104"/>
      <c r="BJ21" s="104"/>
      <c r="BK21" s="104"/>
      <c r="BL21" s="104"/>
      <c r="BM21" s="124"/>
      <c r="BN21" s="103">
        <f t="shared" si="0"/>
        <v>0</v>
      </c>
    </row>
    <row r="22" spans="1:66" x14ac:dyDescent="0.25">
      <c r="A22" s="320"/>
      <c r="B22" s="138" t="str">
        <f>Parametre!A34</f>
        <v>Nom20</v>
      </c>
      <c r="C22" s="139" t="str">
        <f>Parametre!E34</f>
        <v>Prénom20</v>
      </c>
      <c r="D22" s="110"/>
      <c r="E22" s="110"/>
      <c r="F22" s="110"/>
      <c r="G22" s="110"/>
      <c r="H22" s="110"/>
      <c r="I22" s="109"/>
      <c r="J22" s="109"/>
      <c r="K22" s="110"/>
      <c r="L22" s="110"/>
      <c r="M22" s="110"/>
      <c r="N22" s="110"/>
      <c r="O22" s="110"/>
      <c r="P22" s="109"/>
      <c r="Q22" s="109"/>
      <c r="R22" s="110"/>
      <c r="S22" s="110"/>
      <c r="T22" s="110"/>
      <c r="U22" s="110"/>
      <c r="V22" s="110"/>
      <c r="W22" s="109"/>
      <c r="X22" s="109"/>
      <c r="Y22" s="110"/>
      <c r="Z22" s="110"/>
      <c r="AA22" s="110"/>
      <c r="AB22" s="110"/>
      <c r="AC22" s="110"/>
      <c r="AD22" s="109"/>
      <c r="AE22" s="109"/>
      <c r="AF22" s="110"/>
      <c r="AG22" s="110"/>
      <c r="AH22" s="110"/>
      <c r="AI22" s="110"/>
      <c r="AJ22" s="110"/>
      <c r="AK22" s="109"/>
      <c r="AL22" s="109"/>
      <c r="AM22" s="110"/>
      <c r="AN22" s="110"/>
      <c r="AO22" s="110"/>
      <c r="AP22" s="110"/>
      <c r="AQ22" s="110"/>
      <c r="AR22" s="109"/>
      <c r="AS22" s="109"/>
      <c r="AT22" s="110"/>
      <c r="AU22" s="110"/>
      <c r="AV22" s="110"/>
      <c r="AW22" s="110"/>
      <c r="AX22" s="110"/>
      <c r="AY22" s="109"/>
      <c r="AZ22" s="104"/>
      <c r="BA22" s="104"/>
      <c r="BB22" s="104"/>
      <c r="BC22" s="104"/>
      <c r="BD22" s="104"/>
      <c r="BE22" s="104"/>
      <c r="BF22" s="104"/>
      <c r="BG22" s="104"/>
      <c r="BH22" s="104"/>
      <c r="BI22" s="104"/>
      <c r="BJ22" s="104"/>
      <c r="BK22" s="104"/>
      <c r="BL22" s="104"/>
      <c r="BM22" s="124"/>
      <c r="BN22" s="103">
        <f t="shared" si="0"/>
        <v>0</v>
      </c>
    </row>
    <row r="23" spans="1:66" x14ac:dyDescent="0.25">
      <c r="A23" s="320"/>
      <c r="B23" s="138" t="str">
        <f>Parametre!A35</f>
        <v>Nom21</v>
      </c>
      <c r="C23" s="139" t="str">
        <f>Parametre!E35</f>
        <v>Prénom21</v>
      </c>
      <c r="D23" s="110"/>
      <c r="E23" s="110"/>
      <c r="F23" s="110"/>
      <c r="G23" s="110"/>
      <c r="H23" s="110"/>
      <c r="I23" s="109"/>
      <c r="J23" s="109"/>
      <c r="K23" s="110"/>
      <c r="L23" s="110"/>
      <c r="M23" s="110"/>
      <c r="N23" s="110"/>
      <c r="O23" s="110"/>
      <c r="P23" s="109"/>
      <c r="Q23" s="109"/>
      <c r="R23" s="110"/>
      <c r="S23" s="110"/>
      <c r="T23" s="110"/>
      <c r="U23" s="110"/>
      <c r="V23" s="110"/>
      <c r="W23" s="109"/>
      <c r="X23" s="109"/>
      <c r="Y23" s="110"/>
      <c r="Z23" s="110"/>
      <c r="AA23" s="110"/>
      <c r="AB23" s="110"/>
      <c r="AC23" s="110"/>
      <c r="AD23" s="109"/>
      <c r="AE23" s="109"/>
      <c r="AF23" s="110"/>
      <c r="AG23" s="110"/>
      <c r="AH23" s="110"/>
      <c r="AI23" s="110"/>
      <c r="AJ23" s="110"/>
      <c r="AK23" s="109"/>
      <c r="AL23" s="109"/>
      <c r="AM23" s="110"/>
      <c r="AN23" s="110"/>
      <c r="AO23" s="110"/>
      <c r="AP23" s="110"/>
      <c r="AQ23" s="110"/>
      <c r="AR23" s="109"/>
      <c r="AS23" s="109"/>
      <c r="AT23" s="110"/>
      <c r="AU23" s="110"/>
      <c r="AV23" s="110"/>
      <c r="AW23" s="110"/>
      <c r="AX23" s="110"/>
      <c r="AY23" s="109"/>
      <c r="AZ23" s="104"/>
      <c r="BA23" s="104"/>
      <c r="BB23" s="104"/>
      <c r="BC23" s="104"/>
      <c r="BD23" s="104"/>
      <c r="BE23" s="104"/>
      <c r="BF23" s="104"/>
      <c r="BG23" s="104"/>
      <c r="BH23" s="104"/>
      <c r="BI23" s="104"/>
      <c r="BJ23" s="104"/>
      <c r="BK23" s="104"/>
      <c r="BL23" s="104"/>
      <c r="BM23" s="124"/>
      <c r="BN23" s="103">
        <f t="shared" si="0"/>
        <v>0</v>
      </c>
    </row>
    <row r="24" spans="1:66" x14ac:dyDescent="0.25">
      <c r="A24" s="320"/>
      <c r="B24" s="138" t="str">
        <f>Parametre!A36</f>
        <v>Nom22</v>
      </c>
      <c r="C24" s="139" t="str">
        <f>Parametre!E36</f>
        <v>Prénom22</v>
      </c>
      <c r="D24" s="110"/>
      <c r="E24" s="110"/>
      <c r="F24" s="110"/>
      <c r="G24" s="110"/>
      <c r="H24" s="110"/>
      <c r="I24" s="109"/>
      <c r="J24" s="109"/>
      <c r="K24" s="110"/>
      <c r="L24" s="110"/>
      <c r="M24" s="110"/>
      <c r="N24" s="110"/>
      <c r="O24" s="110"/>
      <c r="P24" s="109"/>
      <c r="Q24" s="109"/>
      <c r="R24" s="110"/>
      <c r="S24" s="110"/>
      <c r="T24" s="110"/>
      <c r="U24" s="110"/>
      <c r="V24" s="110"/>
      <c r="W24" s="109"/>
      <c r="X24" s="109"/>
      <c r="Y24" s="110"/>
      <c r="Z24" s="110"/>
      <c r="AA24" s="110"/>
      <c r="AB24" s="110"/>
      <c r="AC24" s="110"/>
      <c r="AD24" s="109"/>
      <c r="AE24" s="109"/>
      <c r="AF24" s="110"/>
      <c r="AG24" s="110"/>
      <c r="AH24" s="110"/>
      <c r="AI24" s="110"/>
      <c r="AJ24" s="110"/>
      <c r="AK24" s="109"/>
      <c r="AL24" s="109"/>
      <c r="AM24" s="110"/>
      <c r="AN24" s="110"/>
      <c r="AO24" s="110"/>
      <c r="AP24" s="110"/>
      <c r="AQ24" s="110"/>
      <c r="AR24" s="109"/>
      <c r="AS24" s="109"/>
      <c r="AT24" s="110"/>
      <c r="AU24" s="110"/>
      <c r="AV24" s="110"/>
      <c r="AW24" s="110"/>
      <c r="AX24" s="110"/>
      <c r="AY24" s="109"/>
      <c r="AZ24" s="104"/>
      <c r="BA24" s="104"/>
      <c r="BB24" s="104"/>
      <c r="BC24" s="104"/>
      <c r="BD24" s="104"/>
      <c r="BE24" s="104"/>
      <c r="BF24" s="104"/>
      <c r="BG24" s="104"/>
      <c r="BH24" s="104"/>
      <c r="BI24" s="104"/>
      <c r="BJ24" s="104"/>
      <c r="BK24" s="104"/>
      <c r="BL24" s="104"/>
      <c r="BM24" s="124"/>
      <c r="BN24" s="103">
        <f t="shared" si="0"/>
        <v>0</v>
      </c>
    </row>
    <row r="25" spans="1:66" x14ac:dyDescent="0.25">
      <c r="A25" s="320"/>
      <c r="B25" s="138" t="str">
        <f>Parametre!A37</f>
        <v>Nom23</v>
      </c>
      <c r="C25" s="139" t="str">
        <f>Parametre!E37</f>
        <v>Prénom23</v>
      </c>
      <c r="D25" s="110"/>
      <c r="E25" s="110"/>
      <c r="F25" s="110"/>
      <c r="G25" s="110"/>
      <c r="H25" s="110"/>
      <c r="I25" s="109"/>
      <c r="J25" s="109"/>
      <c r="K25" s="110"/>
      <c r="L25" s="110"/>
      <c r="M25" s="110"/>
      <c r="N25" s="110"/>
      <c r="O25" s="110"/>
      <c r="P25" s="109"/>
      <c r="Q25" s="109"/>
      <c r="R25" s="110"/>
      <c r="S25" s="110"/>
      <c r="T25" s="110"/>
      <c r="U25" s="110"/>
      <c r="V25" s="110"/>
      <c r="W25" s="109"/>
      <c r="X25" s="109"/>
      <c r="Y25" s="110"/>
      <c r="Z25" s="110"/>
      <c r="AA25" s="110"/>
      <c r="AB25" s="110"/>
      <c r="AC25" s="110"/>
      <c r="AD25" s="109"/>
      <c r="AE25" s="109"/>
      <c r="AF25" s="110"/>
      <c r="AG25" s="110"/>
      <c r="AH25" s="110"/>
      <c r="AI25" s="110"/>
      <c r="AJ25" s="110"/>
      <c r="AK25" s="109"/>
      <c r="AL25" s="109"/>
      <c r="AM25" s="110"/>
      <c r="AN25" s="110"/>
      <c r="AO25" s="110"/>
      <c r="AP25" s="110"/>
      <c r="AQ25" s="110"/>
      <c r="AR25" s="109"/>
      <c r="AS25" s="109"/>
      <c r="AT25" s="110"/>
      <c r="AU25" s="110"/>
      <c r="AV25" s="110"/>
      <c r="AW25" s="110"/>
      <c r="AX25" s="110"/>
      <c r="AY25" s="109"/>
      <c r="AZ25" s="104"/>
      <c r="BA25" s="104"/>
      <c r="BB25" s="104"/>
      <c r="BC25" s="104"/>
      <c r="BD25" s="104"/>
      <c r="BE25" s="104"/>
      <c r="BF25" s="104"/>
      <c r="BG25" s="104"/>
      <c r="BH25" s="104"/>
      <c r="BI25" s="104"/>
      <c r="BJ25" s="104"/>
      <c r="BK25" s="104"/>
      <c r="BL25" s="104"/>
      <c r="BM25" s="124"/>
      <c r="BN25" s="103">
        <f t="shared" si="0"/>
        <v>0</v>
      </c>
    </row>
    <row r="26" spans="1:66" x14ac:dyDescent="0.25">
      <c r="A26" s="320"/>
      <c r="B26" s="138" t="str">
        <f>Parametre!A38</f>
        <v>Nom24</v>
      </c>
      <c r="C26" s="139" t="str">
        <f>Parametre!E38</f>
        <v>Prénom24</v>
      </c>
      <c r="D26" s="110"/>
      <c r="E26" s="110"/>
      <c r="F26" s="110"/>
      <c r="G26" s="110"/>
      <c r="H26" s="110"/>
      <c r="I26" s="109"/>
      <c r="J26" s="109"/>
      <c r="K26" s="110"/>
      <c r="L26" s="110"/>
      <c r="M26" s="110"/>
      <c r="N26" s="110"/>
      <c r="O26" s="110"/>
      <c r="P26" s="109"/>
      <c r="Q26" s="109"/>
      <c r="R26" s="110"/>
      <c r="S26" s="110"/>
      <c r="T26" s="110"/>
      <c r="U26" s="110"/>
      <c r="V26" s="110"/>
      <c r="W26" s="109"/>
      <c r="X26" s="109"/>
      <c r="Y26" s="110"/>
      <c r="Z26" s="110"/>
      <c r="AA26" s="110"/>
      <c r="AB26" s="110"/>
      <c r="AC26" s="110"/>
      <c r="AD26" s="109"/>
      <c r="AE26" s="109"/>
      <c r="AF26" s="110"/>
      <c r="AG26" s="110"/>
      <c r="AH26" s="110"/>
      <c r="AI26" s="110"/>
      <c r="AJ26" s="110"/>
      <c r="AK26" s="109"/>
      <c r="AL26" s="109"/>
      <c r="AM26" s="110"/>
      <c r="AN26" s="110"/>
      <c r="AO26" s="110"/>
      <c r="AP26" s="110"/>
      <c r="AQ26" s="110"/>
      <c r="AR26" s="109"/>
      <c r="AS26" s="109"/>
      <c r="AT26" s="110"/>
      <c r="AU26" s="110"/>
      <c r="AV26" s="110"/>
      <c r="AW26" s="110"/>
      <c r="AX26" s="110"/>
      <c r="AY26" s="109"/>
      <c r="AZ26" s="104"/>
      <c r="BA26" s="104"/>
      <c r="BB26" s="104"/>
      <c r="BC26" s="104"/>
      <c r="BD26" s="104"/>
      <c r="BE26" s="104"/>
      <c r="BF26" s="104"/>
      <c r="BG26" s="104"/>
      <c r="BH26" s="104"/>
      <c r="BI26" s="104"/>
      <c r="BJ26" s="104"/>
      <c r="BK26" s="104"/>
      <c r="BL26" s="104"/>
      <c r="BM26" s="124"/>
      <c r="BN26" s="103">
        <f t="shared" si="0"/>
        <v>0</v>
      </c>
    </row>
    <row r="27" spans="1:66" x14ac:dyDescent="0.25">
      <c r="A27" s="320"/>
      <c r="B27" s="138" t="str">
        <f>Parametre!A39</f>
        <v>Nom25</v>
      </c>
      <c r="C27" s="139" t="str">
        <f>Parametre!E39</f>
        <v>Prénom25</v>
      </c>
      <c r="D27" s="110"/>
      <c r="E27" s="110"/>
      <c r="F27" s="110"/>
      <c r="G27" s="110"/>
      <c r="H27" s="110"/>
      <c r="I27" s="109"/>
      <c r="J27" s="109"/>
      <c r="K27" s="110"/>
      <c r="L27" s="110"/>
      <c r="M27" s="110"/>
      <c r="N27" s="110"/>
      <c r="O27" s="110"/>
      <c r="P27" s="109"/>
      <c r="Q27" s="109"/>
      <c r="R27" s="110"/>
      <c r="S27" s="110"/>
      <c r="T27" s="110"/>
      <c r="U27" s="110"/>
      <c r="V27" s="110"/>
      <c r="W27" s="109"/>
      <c r="X27" s="109"/>
      <c r="Y27" s="110"/>
      <c r="Z27" s="110"/>
      <c r="AA27" s="110"/>
      <c r="AB27" s="110"/>
      <c r="AC27" s="110"/>
      <c r="AD27" s="109"/>
      <c r="AE27" s="109"/>
      <c r="AF27" s="110"/>
      <c r="AG27" s="110"/>
      <c r="AH27" s="110"/>
      <c r="AI27" s="110"/>
      <c r="AJ27" s="110"/>
      <c r="AK27" s="109"/>
      <c r="AL27" s="109"/>
      <c r="AM27" s="110"/>
      <c r="AN27" s="110"/>
      <c r="AO27" s="110"/>
      <c r="AP27" s="110"/>
      <c r="AQ27" s="110"/>
      <c r="AR27" s="109"/>
      <c r="AS27" s="109"/>
      <c r="AT27" s="110"/>
      <c r="AU27" s="110"/>
      <c r="AV27" s="110"/>
      <c r="AW27" s="110"/>
      <c r="AX27" s="110"/>
      <c r="AY27" s="109"/>
      <c r="AZ27" s="104"/>
      <c r="BA27" s="104"/>
      <c r="BB27" s="104"/>
      <c r="BC27" s="104"/>
      <c r="BD27" s="104"/>
      <c r="BE27" s="104"/>
      <c r="BF27" s="104"/>
      <c r="BG27" s="104"/>
      <c r="BH27" s="104"/>
      <c r="BI27" s="104"/>
      <c r="BJ27" s="104"/>
      <c r="BK27" s="104"/>
      <c r="BL27" s="104"/>
      <c r="BM27" s="124"/>
      <c r="BN27" s="103">
        <f t="shared" si="0"/>
        <v>0</v>
      </c>
    </row>
    <row r="28" spans="1:66" x14ac:dyDescent="0.25">
      <c r="A28" s="320"/>
      <c r="B28" s="138" t="str">
        <f>Parametre!A40</f>
        <v>Nom26</v>
      </c>
      <c r="C28" s="139" t="str">
        <f>Parametre!E40</f>
        <v>Prénom26</v>
      </c>
      <c r="D28" s="110"/>
      <c r="E28" s="110"/>
      <c r="F28" s="110"/>
      <c r="G28" s="110"/>
      <c r="H28" s="110"/>
      <c r="I28" s="109"/>
      <c r="J28" s="109"/>
      <c r="K28" s="110"/>
      <c r="L28" s="110"/>
      <c r="M28" s="110"/>
      <c r="N28" s="110"/>
      <c r="O28" s="110"/>
      <c r="P28" s="109"/>
      <c r="Q28" s="109"/>
      <c r="R28" s="110"/>
      <c r="S28" s="110"/>
      <c r="T28" s="110"/>
      <c r="U28" s="110"/>
      <c r="V28" s="110"/>
      <c r="W28" s="109"/>
      <c r="X28" s="109"/>
      <c r="Y28" s="110"/>
      <c r="Z28" s="110"/>
      <c r="AA28" s="110"/>
      <c r="AB28" s="110"/>
      <c r="AC28" s="110"/>
      <c r="AD28" s="109"/>
      <c r="AE28" s="109"/>
      <c r="AF28" s="110"/>
      <c r="AG28" s="110"/>
      <c r="AH28" s="110"/>
      <c r="AI28" s="110"/>
      <c r="AJ28" s="110"/>
      <c r="AK28" s="109"/>
      <c r="AL28" s="109"/>
      <c r="AM28" s="110"/>
      <c r="AN28" s="110"/>
      <c r="AO28" s="110"/>
      <c r="AP28" s="110"/>
      <c r="AQ28" s="110"/>
      <c r="AR28" s="109"/>
      <c r="AS28" s="109"/>
      <c r="AT28" s="110"/>
      <c r="AU28" s="110"/>
      <c r="AV28" s="110"/>
      <c r="AW28" s="110"/>
      <c r="AX28" s="110"/>
      <c r="AY28" s="109"/>
      <c r="AZ28" s="104"/>
      <c r="BA28" s="104"/>
      <c r="BB28" s="104"/>
      <c r="BC28" s="104"/>
      <c r="BD28" s="104"/>
      <c r="BE28" s="104"/>
      <c r="BF28" s="104"/>
      <c r="BG28" s="104"/>
      <c r="BH28" s="104"/>
      <c r="BI28" s="104"/>
      <c r="BJ28" s="104"/>
      <c r="BK28" s="104"/>
      <c r="BL28" s="104"/>
      <c r="BM28" s="124"/>
      <c r="BN28" s="103">
        <f t="shared" si="0"/>
        <v>0</v>
      </c>
    </row>
    <row r="29" spans="1:66" x14ac:dyDescent="0.25">
      <c r="A29" s="320"/>
      <c r="B29" s="138" t="str">
        <f>Parametre!A41</f>
        <v>Nom27</v>
      </c>
      <c r="C29" s="139" t="str">
        <f>Parametre!E41</f>
        <v>Prénom27</v>
      </c>
      <c r="D29" s="110"/>
      <c r="E29" s="110"/>
      <c r="F29" s="110"/>
      <c r="G29" s="110"/>
      <c r="H29" s="110"/>
      <c r="I29" s="109"/>
      <c r="J29" s="109"/>
      <c r="K29" s="110"/>
      <c r="L29" s="110"/>
      <c r="M29" s="110"/>
      <c r="N29" s="110"/>
      <c r="O29" s="110"/>
      <c r="P29" s="109"/>
      <c r="Q29" s="109"/>
      <c r="R29" s="110"/>
      <c r="S29" s="110"/>
      <c r="T29" s="110"/>
      <c r="U29" s="110"/>
      <c r="V29" s="110"/>
      <c r="W29" s="109"/>
      <c r="X29" s="109"/>
      <c r="Y29" s="110"/>
      <c r="Z29" s="110"/>
      <c r="AA29" s="110"/>
      <c r="AB29" s="110"/>
      <c r="AC29" s="110"/>
      <c r="AD29" s="109"/>
      <c r="AE29" s="109"/>
      <c r="AF29" s="110"/>
      <c r="AG29" s="110"/>
      <c r="AH29" s="110"/>
      <c r="AI29" s="110"/>
      <c r="AJ29" s="110"/>
      <c r="AK29" s="109"/>
      <c r="AL29" s="109"/>
      <c r="AM29" s="110"/>
      <c r="AN29" s="110"/>
      <c r="AO29" s="110"/>
      <c r="AP29" s="110"/>
      <c r="AQ29" s="110"/>
      <c r="AR29" s="109"/>
      <c r="AS29" s="109"/>
      <c r="AT29" s="110"/>
      <c r="AU29" s="110"/>
      <c r="AV29" s="110"/>
      <c r="AW29" s="110"/>
      <c r="AX29" s="110"/>
      <c r="AY29" s="109"/>
      <c r="AZ29" s="104"/>
      <c r="BA29" s="104"/>
      <c r="BB29" s="104"/>
      <c r="BC29" s="104"/>
      <c r="BD29" s="104"/>
      <c r="BE29" s="104"/>
      <c r="BF29" s="104"/>
      <c r="BG29" s="104"/>
      <c r="BH29" s="104"/>
      <c r="BI29" s="104"/>
      <c r="BJ29" s="104"/>
      <c r="BK29" s="104"/>
      <c r="BL29" s="104"/>
      <c r="BM29" s="124"/>
      <c r="BN29" s="103">
        <f t="shared" si="0"/>
        <v>0</v>
      </c>
    </row>
    <row r="30" spans="1:66" x14ac:dyDescent="0.25">
      <c r="A30" s="320"/>
      <c r="B30" s="138" t="str">
        <f>Parametre!A42</f>
        <v>Nom28</v>
      </c>
      <c r="C30" s="139" t="str">
        <f>Parametre!E42</f>
        <v>Prénom28</v>
      </c>
      <c r="D30" s="110"/>
      <c r="E30" s="110"/>
      <c r="F30" s="110"/>
      <c r="G30" s="110"/>
      <c r="H30" s="110"/>
      <c r="I30" s="109"/>
      <c r="J30" s="109"/>
      <c r="K30" s="110"/>
      <c r="L30" s="110"/>
      <c r="M30" s="110"/>
      <c r="N30" s="110"/>
      <c r="O30" s="110"/>
      <c r="P30" s="109"/>
      <c r="Q30" s="109"/>
      <c r="R30" s="110"/>
      <c r="S30" s="110"/>
      <c r="T30" s="110"/>
      <c r="U30" s="110"/>
      <c r="V30" s="110"/>
      <c r="W30" s="109"/>
      <c r="X30" s="109"/>
      <c r="Y30" s="110"/>
      <c r="Z30" s="110"/>
      <c r="AA30" s="110"/>
      <c r="AB30" s="110"/>
      <c r="AC30" s="110"/>
      <c r="AD30" s="109"/>
      <c r="AE30" s="109"/>
      <c r="AF30" s="110"/>
      <c r="AG30" s="110"/>
      <c r="AH30" s="110"/>
      <c r="AI30" s="110"/>
      <c r="AJ30" s="110"/>
      <c r="AK30" s="109"/>
      <c r="AL30" s="109"/>
      <c r="AM30" s="110"/>
      <c r="AN30" s="110"/>
      <c r="AO30" s="110"/>
      <c r="AP30" s="110"/>
      <c r="AQ30" s="110"/>
      <c r="AR30" s="109"/>
      <c r="AS30" s="109"/>
      <c r="AT30" s="110"/>
      <c r="AU30" s="110"/>
      <c r="AV30" s="110"/>
      <c r="AW30" s="110"/>
      <c r="AX30" s="110"/>
      <c r="AY30" s="109"/>
      <c r="AZ30" s="104"/>
      <c r="BA30" s="104"/>
      <c r="BB30" s="104"/>
      <c r="BC30" s="104"/>
      <c r="BD30" s="104"/>
      <c r="BE30" s="104"/>
      <c r="BF30" s="104"/>
      <c r="BG30" s="104"/>
      <c r="BH30" s="104"/>
      <c r="BI30" s="104"/>
      <c r="BJ30" s="104"/>
      <c r="BK30" s="104"/>
      <c r="BL30" s="104"/>
      <c r="BM30" s="124"/>
      <c r="BN30" s="103">
        <f t="shared" si="0"/>
        <v>0</v>
      </c>
    </row>
    <row r="31" spans="1:66" x14ac:dyDescent="0.25">
      <c r="A31" s="320"/>
      <c r="B31" s="138" t="str">
        <f>Parametre!A43</f>
        <v>Nom29</v>
      </c>
      <c r="C31" s="139" t="str">
        <f>Parametre!E43</f>
        <v>Prénom29</v>
      </c>
      <c r="D31" s="110"/>
      <c r="E31" s="110"/>
      <c r="F31" s="110"/>
      <c r="G31" s="110"/>
      <c r="H31" s="110"/>
      <c r="I31" s="109"/>
      <c r="J31" s="109"/>
      <c r="K31" s="110"/>
      <c r="L31" s="110"/>
      <c r="M31" s="110"/>
      <c r="N31" s="110"/>
      <c r="O31" s="110"/>
      <c r="P31" s="109"/>
      <c r="Q31" s="109"/>
      <c r="R31" s="110"/>
      <c r="S31" s="110"/>
      <c r="T31" s="110"/>
      <c r="U31" s="110"/>
      <c r="V31" s="110"/>
      <c r="W31" s="109"/>
      <c r="X31" s="109"/>
      <c r="Y31" s="110"/>
      <c r="Z31" s="110"/>
      <c r="AA31" s="110"/>
      <c r="AB31" s="110"/>
      <c r="AC31" s="110"/>
      <c r="AD31" s="109"/>
      <c r="AE31" s="109"/>
      <c r="AF31" s="110"/>
      <c r="AG31" s="110"/>
      <c r="AH31" s="110"/>
      <c r="AI31" s="110"/>
      <c r="AJ31" s="110"/>
      <c r="AK31" s="109"/>
      <c r="AL31" s="109"/>
      <c r="AM31" s="110"/>
      <c r="AN31" s="110"/>
      <c r="AO31" s="110"/>
      <c r="AP31" s="110"/>
      <c r="AQ31" s="110"/>
      <c r="AR31" s="109"/>
      <c r="AS31" s="109"/>
      <c r="AT31" s="110"/>
      <c r="AU31" s="110"/>
      <c r="AV31" s="110"/>
      <c r="AW31" s="110"/>
      <c r="AX31" s="110"/>
      <c r="AY31" s="109"/>
      <c r="AZ31" s="104"/>
      <c r="BA31" s="104"/>
      <c r="BB31" s="104"/>
      <c r="BC31" s="104"/>
      <c r="BD31" s="104"/>
      <c r="BE31" s="104"/>
      <c r="BF31" s="104"/>
      <c r="BG31" s="104"/>
      <c r="BH31" s="104"/>
      <c r="BI31" s="104"/>
      <c r="BJ31" s="104"/>
      <c r="BK31" s="104"/>
      <c r="BL31" s="104"/>
      <c r="BM31" s="124"/>
      <c r="BN31" s="103">
        <f t="shared" si="0"/>
        <v>0</v>
      </c>
    </row>
    <row r="32" spans="1:66" ht="16.5" customHeight="1" thickBot="1" x14ac:dyDescent="0.3">
      <c r="A32" s="321"/>
      <c r="B32" s="138" t="str">
        <f>Parametre!A44</f>
        <v>Nom30</v>
      </c>
      <c r="C32" s="139" t="str">
        <f>Parametre!E44</f>
        <v>Prénom30</v>
      </c>
      <c r="D32" s="110"/>
      <c r="E32" s="110"/>
      <c r="F32" s="110"/>
      <c r="G32" s="110"/>
      <c r="H32" s="110"/>
      <c r="I32" s="109"/>
      <c r="J32" s="109"/>
      <c r="K32" s="110"/>
      <c r="L32" s="110"/>
      <c r="M32" s="110"/>
      <c r="N32" s="110"/>
      <c r="O32" s="110"/>
      <c r="P32" s="109"/>
      <c r="Q32" s="109"/>
      <c r="R32" s="110"/>
      <c r="S32" s="110"/>
      <c r="T32" s="110"/>
      <c r="U32" s="110"/>
      <c r="V32" s="110"/>
      <c r="W32" s="109"/>
      <c r="X32" s="109"/>
      <c r="Y32" s="110"/>
      <c r="Z32" s="110"/>
      <c r="AA32" s="110"/>
      <c r="AB32" s="110"/>
      <c r="AC32" s="110"/>
      <c r="AD32" s="109"/>
      <c r="AE32" s="109"/>
      <c r="AF32" s="110"/>
      <c r="AG32" s="110"/>
      <c r="AH32" s="110"/>
      <c r="AI32" s="110"/>
      <c r="AJ32" s="110"/>
      <c r="AK32" s="109"/>
      <c r="AL32" s="109"/>
      <c r="AM32" s="110"/>
      <c r="AN32" s="110"/>
      <c r="AO32" s="110"/>
      <c r="AP32" s="110"/>
      <c r="AQ32" s="110"/>
      <c r="AR32" s="109"/>
      <c r="AS32" s="109"/>
      <c r="AT32" s="110"/>
      <c r="AU32" s="110"/>
      <c r="AV32" s="110"/>
      <c r="AW32" s="110"/>
      <c r="AX32" s="110"/>
      <c r="AY32" s="109"/>
      <c r="AZ32" s="104"/>
      <c r="BA32" s="104"/>
      <c r="BB32" s="104"/>
      <c r="BC32" s="104"/>
      <c r="BD32" s="104"/>
      <c r="BE32" s="104"/>
      <c r="BF32" s="104"/>
      <c r="BG32" s="104"/>
      <c r="BH32" s="104"/>
      <c r="BI32" s="104"/>
      <c r="BJ32" s="104"/>
      <c r="BK32" s="104"/>
      <c r="BL32" s="104"/>
      <c r="BM32" s="124"/>
      <c r="BN32" s="103">
        <f t="shared" si="0"/>
        <v>0</v>
      </c>
    </row>
    <row r="33" spans="1:66" s="99" customFormat="1" ht="72.75" customHeight="1" thickBot="1" x14ac:dyDescent="0.3">
      <c r="B33" s="322">
        <f>B1</f>
        <v>2020</v>
      </c>
      <c r="C33" s="323"/>
      <c r="D33" s="100">
        <v>41946</v>
      </c>
      <c r="E33" s="100">
        <v>41947</v>
      </c>
      <c r="F33" s="100">
        <v>41948</v>
      </c>
      <c r="G33" s="100">
        <v>41949</v>
      </c>
      <c r="H33" s="100">
        <v>41950</v>
      </c>
      <c r="I33" s="107">
        <v>41951</v>
      </c>
      <c r="J33" s="107">
        <v>41952</v>
      </c>
      <c r="K33" s="100">
        <v>41953</v>
      </c>
      <c r="L33" s="100">
        <v>41954</v>
      </c>
      <c r="M33" s="100">
        <v>41955</v>
      </c>
      <c r="N33" s="100">
        <v>41956</v>
      </c>
      <c r="O33" s="100">
        <v>41957</v>
      </c>
      <c r="P33" s="107">
        <v>41958</v>
      </c>
      <c r="Q33" s="107">
        <v>41959</v>
      </c>
      <c r="R33" s="100">
        <v>41960</v>
      </c>
      <c r="S33" s="100">
        <v>41961</v>
      </c>
      <c r="T33" s="100">
        <v>41962</v>
      </c>
      <c r="U33" s="100">
        <v>41963</v>
      </c>
      <c r="V33" s="100">
        <v>41964</v>
      </c>
      <c r="W33" s="107">
        <v>41965</v>
      </c>
      <c r="X33" s="107">
        <v>41966</v>
      </c>
      <c r="Y33" s="100">
        <v>41967</v>
      </c>
      <c r="Z33" s="100">
        <v>41968</v>
      </c>
      <c r="AA33" s="100">
        <v>41969</v>
      </c>
      <c r="AB33" s="100">
        <v>41970</v>
      </c>
      <c r="AC33" s="100">
        <v>41971</v>
      </c>
      <c r="AD33" s="107">
        <v>41972</v>
      </c>
      <c r="AE33" s="107">
        <v>41973</v>
      </c>
      <c r="AF33" s="100">
        <v>41974</v>
      </c>
      <c r="AG33" s="100">
        <v>41975</v>
      </c>
      <c r="AH33" s="100">
        <v>41976</v>
      </c>
      <c r="AI33" s="100">
        <v>41977</v>
      </c>
      <c r="AJ33" s="100">
        <v>41978</v>
      </c>
      <c r="AK33" s="107">
        <v>41979</v>
      </c>
      <c r="AL33" s="107">
        <v>41980</v>
      </c>
      <c r="AM33" s="100">
        <v>41981</v>
      </c>
      <c r="AN33" s="100">
        <v>41982</v>
      </c>
      <c r="AO33" s="100">
        <v>41983</v>
      </c>
      <c r="AP33" s="100">
        <v>41984</v>
      </c>
      <c r="AQ33" s="100">
        <v>41985</v>
      </c>
      <c r="AR33" s="107">
        <v>41986</v>
      </c>
      <c r="AS33" s="107">
        <v>41987</v>
      </c>
      <c r="AT33" s="100">
        <v>41988</v>
      </c>
      <c r="AU33" s="100">
        <v>41989</v>
      </c>
      <c r="AV33" s="100">
        <v>41990</v>
      </c>
      <c r="AW33" s="100">
        <v>41991</v>
      </c>
      <c r="AX33" s="100">
        <v>41992</v>
      </c>
      <c r="AY33" s="107" t="s">
        <v>131</v>
      </c>
      <c r="AZ33" s="101">
        <v>41756</v>
      </c>
      <c r="BA33" s="101">
        <v>41757</v>
      </c>
      <c r="BB33" s="101">
        <v>41758</v>
      </c>
      <c r="BC33" s="101">
        <v>41759</v>
      </c>
      <c r="BD33" s="101">
        <v>41760</v>
      </c>
      <c r="BE33" s="101">
        <v>41761</v>
      </c>
      <c r="BF33" s="101">
        <v>41762</v>
      </c>
      <c r="BG33" s="101">
        <v>41763</v>
      </c>
      <c r="BH33" s="101">
        <v>41764</v>
      </c>
      <c r="BI33" s="101">
        <v>41765</v>
      </c>
      <c r="BJ33" s="101">
        <v>41766</v>
      </c>
      <c r="BK33" s="101">
        <v>41767</v>
      </c>
      <c r="BL33" s="101">
        <v>41768</v>
      </c>
      <c r="BM33" s="125">
        <v>41769</v>
      </c>
      <c r="BN33" s="126" t="str">
        <f>BN2</f>
        <v>nbr d'absence</v>
      </c>
    </row>
    <row r="34" spans="1:66" ht="15" customHeight="1" x14ac:dyDescent="0.25">
      <c r="A34" s="319" t="s">
        <v>129</v>
      </c>
      <c r="B34" s="138" t="str">
        <f t="shared" ref="B34:C62" si="1">B3</f>
        <v>Nom1</v>
      </c>
      <c r="C34" s="139" t="str">
        <f t="shared" si="1"/>
        <v>Prénom1</v>
      </c>
      <c r="D34" s="110"/>
      <c r="E34" s="110"/>
      <c r="F34" s="110"/>
      <c r="G34" s="110"/>
      <c r="H34" s="110"/>
      <c r="I34" s="108"/>
      <c r="J34" s="108"/>
      <c r="K34" s="110"/>
      <c r="L34" s="110"/>
      <c r="M34" s="110"/>
      <c r="N34" s="110"/>
      <c r="O34" s="110"/>
      <c r="P34" s="108"/>
      <c r="Q34" s="108"/>
      <c r="R34" s="110"/>
      <c r="S34" s="110"/>
      <c r="T34" s="110"/>
      <c r="U34" s="110"/>
      <c r="V34" s="110"/>
      <c r="W34" s="108"/>
      <c r="X34" s="108"/>
      <c r="Y34" s="110"/>
      <c r="Z34" s="110"/>
      <c r="AA34" s="110"/>
      <c r="AB34" s="110"/>
      <c r="AC34" s="110"/>
      <c r="AD34" s="108"/>
      <c r="AE34" s="108"/>
      <c r="AF34" s="110"/>
      <c r="AG34" s="110"/>
      <c r="AH34" s="110"/>
      <c r="AI34" s="110"/>
      <c r="AJ34" s="110"/>
      <c r="AK34" s="108"/>
      <c r="AL34" s="108"/>
      <c r="AM34" s="110"/>
      <c r="AN34" s="110"/>
      <c r="AO34" s="110"/>
      <c r="AP34" s="110"/>
      <c r="AQ34" s="110"/>
      <c r="AR34" s="108"/>
      <c r="AS34" s="108"/>
      <c r="AT34" s="110"/>
      <c r="AU34" s="110"/>
      <c r="AV34" s="110"/>
      <c r="AW34" s="110"/>
      <c r="AX34" s="110"/>
      <c r="AY34" s="108"/>
      <c r="AZ34" s="102"/>
      <c r="BA34" s="102"/>
      <c r="BB34" s="102"/>
      <c r="BC34" s="102"/>
      <c r="BD34" s="102"/>
      <c r="BE34" s="102"/>
      <c r="BF34" s="102"/>
      <c r="BG34" s="102"/>
      <c r="BH34" s="102"/>
      <c r="BI34" s="102"/>
      <c r="BJ34" s="102"/>
      <c r="BK34" s="102"/>
      <c r="BL34" s="102"/>
      <c r="BM34" s="123"/>
      <c r="BN34" s="103">
        <f t="shared" ref="BN34:BN63" si="2">BN3+COUNTIF(D34:AX34,"Absence")</f>
        <v>0</v>
      </c>
    </row>
    <row r="35" spans="1:66" x14ac:dyDescent="0.25">
      <c r="A35" s="320"/>
      <c r="B35" s="138" t="str">
        <f t="shared" si="1"/>
        <v>Nom2</v>
      </c>
      <c r="C35" s="139" t="str">
        <f t="shared" si="1"/>
        <v>Prénom2</v>
      </c>
      <c r="D35" s="110"/>
      <c r="E35" s="110"/>
      <c r="F35" s="110"/>
      <c r="G35" s="110"/>
      <c r="H35" s="110"/>
      <c r="I35" s="109"/>
      <c r="J35" s="109"/>
      <c r="K35" s="110"/>
      <c r="L35" s="110"/>
      <c r="M35" s="110"/>
      <c r="N35" s="110"/>
      <c r="O35" s="110"/>
      <c r="P35" s="109"/>
      <c r="Q35" s="109"/>
      <c r="R35" s="110"/>
      <c r="S35" s="110"/>
      <c r="T35" s="110"/>
      <c r="U35" s="110"/>
      <c r="V35" s="110"/>
      <c r="W35" s="109"/>
      <c r="X35" s="109"/>
      <c r="Y35" s="110"/>
      <c r="Z35" s="110"/>
      <c r="AA35" s="110"/>
      <c r="AB35" s="110"/>
      <c r="AC35" s="110"/>
      <c r="AD35" s="109"/>
      <c r="AE35" s="109"/>
      <c r="AF35" s="110"/>
      <c r="AG35" s="110"/>
      <c r="AH35" s="110"/>
      <c r="AI35" s="110"/>
      <c r="AJ35" s="110"/>
      <c r="AK35" s="109"/>
      <c r="AL35" s="109"/>
      <c r="AM35" s="110"/>
      <c r="AN35" s="110"/>
      <c r="AO35" s="110"/>
      <c r="AP35" s="110"/>
      <c r="AQ35" s="110"/>
      <c r="AR35" s="109"/>
      <c r="AS35" s="109"/>
      <c r="AT35" s="110"/>
      <c r="AU35" s="110"/>
      <c r="AV35" s="110"/>
      <c r="AW35" s="110"/>
      <c r="AX35" s="110"/>
      <c r="AY35" s="109"/>
      <c r="AZ35" s="104"/>
      <c r="BA35" s="104"/>
      <c r="BB35" s="104"/>
      <c r="BC35" s="104"/>
      <c r="BD35" s="104"/>
      <c r="BE35" s="104"/>
      <c r="BF35" s="104"/>
      <c r="BG35" s="104"/>
      <c r="BH35" s="104"/>
      <c r="BI35" s="104"/>
      <c r="BJ35" s="104"/>
      <c r="BK35" s="104"/>
      <c r="BL35" s="104"/>
      <c r="BM35" s="124"/>
      <c r="BN35" s="103">
        <f t="shared" si="2"/>
        <v>0</v>
      </c>
    </row>
    <row r="36" spans="1:66" x14ac:dyDescent="0.25">
      <c r="A36" s="320"/>
      <c r="B36" s="138" t="str">
        <f t="shared" si="1"/>
        <v>Nom3</v>
      </c>
      <c r="C36" s="139" t="str">
        <f t="shared" si="1"/>
        <v>Prénom3</v>
      </c>
      <c r="D36" s="110"/>
      <c r="E36" s="110"/>
      <c r="F36" s="110"/>
      <c r="G36" s="110"/>
      <c r="H36" s="110"/>
      <c r="I36" s="109"/>
      <c r="J36" s="109"/>
      <c r="K36" s="110"/>
      <c r="L36" s="110"/>
      <c r="M36" s="110"/>
      <c r="N36" s="110"/>
      <c r="O36" s="110"/>
      <c r="P36" s="109"/>
      <c r="Q36" s="109"/>
      <c r="R36" s="110"/>
      <c r="S36" s="110"/>
      <c r="T36" s="110"/>
      <c r="U36" s="110"/>
      <c r="V36" s="110"/>
      <c r="W36" s="109"/>
      <c r="X36" s="109"/>
      <c r="Y36" s="110"/>
      <c r="Z36" s="110"/>
      <c r="AA36" s="110"/>
      <c r="AB36" s="110"/>
      <c r="AC36" s="110"/>
      <c r="AD36" s="109"/>
      <c r="AE36" s="109"/>
      <c r="AF36" s="110"/>
      <c r="AG36" s="110"/>
      <c r="AH36" s="110"/>
      <c r="AI36" s="110"/>
      <c r="AJ36" s="110"/>
      <c r="AK36" s="109"/>
      <c r="AL36" s="109"/>
      <c r="AM36" s="110"/>
      <c r="AN36" s="110"/>
      <c r="AO36" s="110"/>
      <c r="AP36" s="110"/>
      <c r="AQ36" s="110"/>
      <c r="AR36" s="109"/>
      <c r="AS36" s="109"/>
      <c r="AT36" s="110"/>
      <c r="AU36" s="110"/>
      <c r="AV36" s="110"/>
      <c r="AW36" s="110"/>
      <c r="AX36" s="110"/>
      <c r="AY36" s="109"/>
      <c r="AZ36" s="104"/>
      <c r="BA36" s="104"/>
      <c r="BB36" s="104"/>
      <c r="BC36" s="104"/>
      <c r="BD36" s="104"/>
      <c r="BE36" s="104"/>
      <c r="BF36" s="104"/>
      <c r="BG36" s="104"/>
      <c r="BH36" s="104"/>
      <c r="BI36" s="104"/>
      <c r="BJ36" s="104"/>
      <c r="BK36" s="104"/>
      <c r="BL36" s="104"/>
      <c r="BM36" s="124"/>
      <c r="BN36" s="103">
        <f t="shared" si="2"/>
        <v>0</v>
      </c>
    </row>
    <row r="37" spans="1:66" x14ac:dyDescent="0.25">
      <c r="A37" s="320"/>
      <c r="B37" s="138" t="str">
        <f t="shared" si="1"/>
        <v>Nom4</v>
      </c>
      <c r="C37" s="139" t="str">
        <f t="shared" si="1"/>
        <v>Prénom4</v>
      </c>
      <c r="D37" s="110"/>
      <c r="E37" s="110"/>
      <c r="F37" s="110"/>
      <c r="G37" s="110"/>
      <c r="H37" s="110"/>
      <c r="I37" s="109"/>
      <c r="J37" s="109"/>
      <c r="K37" s="110"/>
      <c r="L37" s="110"/>
      <c r="M37" s="110"/>
      <c r="N37" s="110"/>
      <c r="O37" s="110"/>
      <c r="P37" s="109"/>
      <c r="Q37" s="109"/>
      <c r="R37" s="110"/>
      <c r="S37" s="110"/>
      <c r="T37" s="110"/>
      <c r="U37" s="110"/>
      <c r="V37" s="110"/>
      <c r="W37" s="109"/>
      <c r="X37" s="109"/>
      <c r="Y37" s="110"/>
      <c r="Z37" s="110"/>
      <c r="AA37" s="110"/>
      <c r="AB37" s="110"/>
      <c r="AC37" s="110"/>
      <c r="AD37" s="109"/>
      <c r="AE37" s="109"/>
      <c r="AF37" s="110"/>
      <c r="AG37" s="110"/>
      <c r="AH37" s="110"/>
      <c r="AI37" s="110"/>
      <c r="AJ37" s="110"/>
      <c r="AK37" s="109"/>
      <c r="AL37" s="109"/>
      <c r="AM37" s="110"/>
      <c r="AN37" s="110"/>
      <c r="AO37" s="110"/>
      <c r="AP37" s="110"/>
      <c r="AQ37" s="110"/>
      <c r="AR37" s="109"/>
      <c r="AS37" s="109"/>
      <c r="AT37" s="110"/>
      <c r="AU37" s="110"/>
      <c r="AV37" s="110"/>
      <c r="AW37" s="110"/>
      <c r="AX37" s="110"/>
      <c r="AY37" s="109"/>
      <c r="AZ37" s="104"/>
      <c r="BA37" s="104"/>
      <c r="BB37" s="104"/>
      <c r="BC37" s="104"/>
      <c r="BD37" s="104"/>
      <c r="BE37" s="104"/>
      <c r="BF37" s="104"/>
      <c r="BG37" s="104"/>
      <c r="BH37" s="104"/>
      <c r="BI37" s="104"/>
      <c r="BJ37" s="104"/>
      <c r="BK37" s="104"/>
      <c r="BL37" s="104"/>
      <c r="BM37" s="124"/>
      <c r="BN37" s="103">
        <f t="shared" si="2"/>
        <v>0</v>
      </c>
    </row>
    <row r="38" spans="1:66" x14ac:dyDescent="0.25">
      <c r="A38" s="320"/>
      <c r="B38" s="138" t="str">
        <f t="shared" si="1"/>
        <v>Nom5</v>
      </c>
      <c r="C38" s="139" t="str">
        <f t="shared" si="1"/>
        <v>Prénom5</v>
      </c>
      <c r="D38" s="110"/>
      <c r="E38" s="110"/>
      <c r="F38" s="110"/>
      <c r="G38" s="110"/>
      <c r="H38" s="110"/>
      <c r="I38" s="109"/>
      <c r="J38" s="109"/>
      <c r="K38" s="110"/>
      <c r="L38" s="110"/>
      <c r="M38" s="110"/>
      <c r="N38" s="110"/>
      <c r="O38" s="110"/>
      <c r="P38" s="109"/>
      <c r="Q38" s="109"/>
      <c r="R38" s="110"/>
      <c r="S38" s="110"/>
      <c r="T38" s="110"/>
      <c r="U38" s="110"/>
      <c r="V38" s="110"/>
      <c r="W38" s="109"/>
      <c r="X38" s="109"/>
      <c r="Y38" s="110"/>
      <c r="Z38" s="110"/>
      <c r="AA38" s="110"/>
      <c r="AB38" s="110"/>
      <c r="AC38" s="110"/>
      <c r="AD38" s="109"/>
      <c r="AE38" s="109"/>
      <c r="AF38" s="110"/>
      <c r="AG38" s="110"/>
      <c r="AH38" s="110"/>
      <c r="AI38" s="110"/>
      <c r="AJ38" s="110"/>
      <c r="AK38" s="109"/>
      <c r="AL38" s="109"/>
      <c r="AM38" s="110"/>
      <c r="AN38" s="110"/>
      <c r="AO38" s="110"/>
      <c r="AP38" s="110"/>
      <c r="AQ38" s="110"/>
      <c r="AR38" s="109"/>
      <c r="AS38" s="109"/>
      <c r="AT38" s="110"/>
      <c r="AU38" s="110"/>
      <c r="AV38" s="110"/>
      <c r="AW38" s="110"/>
      <c r="AX38" s="110"/>
      <c r="AY38" s="109"/>
      <c r="AZ38" s="104"/>
      <c r="BA38" s="104"/>
      <c r="BB38" s="104"/>
      <c r="BC38" s="104"/>
      <c r="BD38" s="104"/>
      <c r="BE38" s="104"/>
      <c r="BF38" s="104"/>
      <c r="BG38" s="104"/>
      <c r="BH38" s="104"/>
      <c r="BI38" s="104"/>
      <c r="BJ38" s="104"/>
      <c r="BK38" s="104"/>
      <c r="BL38" s="104"/>
      <c r="BM38" s="124"/>
      <c r="BN38" s="103">
        <f t="shared" si="2"/>
        <v>0</v>
      </c>
    </row>
    <row r="39" spans="1:66" x14ac:dyDescent="0.25">
      <c r="A39" s="320"/>
      <c r="B39" s="138" t="str">
        <f t="shared" si="1"/>
        <v>Nom6</v>
      </c>
      <c r="C39" s="139" t="str">
        <f t="shared" si="1"/>
        <v>Prénom6</v>
      </c>
      <c r="D39" s="110"/>
      <c r="E39" s="110"/>
      <c r="F39" s="110"/>
      <c r="G39" s="110"/>
      <c r="H39" s="110"/>
      <c r="I39" s="109"/>
      <c r="J39" s="109"/>
      <c r="K39" s="110"/>
      <c r="L39" s="110"/>
      <c r="M39" s="110"/>
      <c r="N39" s="110"/>
      <c r="O39" s="110"/>
      <c r="P39" s="109"/>
      <c r="Q39" s="109"/>
      <c r="R39" s="110"/>
      <c r="S39" s="110"/>
      <c r="T39" s="110"/>
      <c r="U39" s="110"/>
      <c r="V39" s="110"/>
      <c r="W39" s="109"/>
      <c r="X39" s="109"/>
      <c r="Y39" s="110"/>
      <c r="Z39" s="110"/>
      <c r="AA39" s="110"/>
      <c r="AB39" s="110"/>
      <c r="AC39" s="110"/>
      <c r="AD39" s="109"/>
      <c r="AE39" s="109"/>
      <c r="AF39" s="110"/>
      <c r="AG39" s="110"/>
      <c r="AH39" s="110"/>
      <c r="AI39" s="110"/>
      <c r="AJ39" s="110"/>
      <c r="AK39" s="109"/>
      <c r="AL39" s="109"/>
      <c r="AM39" s="110"/>
      <c r="AN39" s="110"/>
      <c r="AO39" s="110"/>
      <c r="AP39" s="110"/>
      <c r="AQ39" s="110"/>
      <c r="AR39" s="109"/>
      <c r="AS39" s="109"/>
      <c r="AT39" s="110"/>
      <c r="AU39" s="110"/>
      <c r="AV39" s="110"/>
      <c r="AW39" s="110"/>
      <c r="AX39" s="110"/>
      <c r="AY39" s="109"/>
      <c r="AZ39" s="104"/>
      <c r="BA39" s="104"/>
      <c r="BB39" s="104"/>
      <c r="BC39" s="104"/>
      <c r="BD39" s="104"/>
      <c r="BE39" s="104"/>
      <c r="BF39" s="104"/>
      <c r="BG39" s="104"/>
      <c r="BH39" s="104"/>
      <c r="BI39" s="104"/>
      <c r="BJ39" s="104"/>
      <c r="BK39" s="104"/>
      <c r="BL39" s="104"/>
      <c r="BM39" s="124"/>
      <c r="BN39" s="103">
        <f t="shared" si="2"/>
        <v>0</v>
      </c>
    </row>
    <row r="40" spans="1:66" x14ac:dyDescent="0.25">
      <c r="A40" s="320"/>
      <c r="B40" s="138" t="str">
        <f t="shared" si="1"/>
        <v>Nom7</v>
      </c>
      <c r="C40" s="139" t="str">
        <f t="shared" si="1"/>
        <v>Prénom7</v>
      </c>
      <c r="D40" s="110"/>
      <c r="E40" s="110"/>
      <c r="F40" s="110"/>
      <c r="G40" s="110"/>
      <c r="H40" s="110"/>
      <c r="I40" s="109"/>
      <c r="J40" s="109"/>
      <c r="K40" s="110"/>
      <c r="L40" s="110"/>
      <c r="M40" s="110"/>
      <c r="N40" s="110"/>
      <c r="O40" s="110"/>
      <c r="P40" s="109"/>
      <c r="Q40" s="109"/>
      <c r="R40" s="110"/>
      <c r="S40" s="110"/>
      <c r="T40" s="110"/>
      <c r="U40" s="110"/>
      <c r="V40" s="110"/>
      <c r="W40" s="109"/>
      <c r="X40" s="109"/>
      <c r="Y40" s="110"/>
      <c r="Z40" s="110"/>
      <c r="AA40" s="110"/>
      <c r="AB40" s="110"/>
      <c r="AC40" s="110"/>
      <c r="AD40" s="109"/>
      <c r="AE40" s="109"/>
      <c r="AF40" s="110"/>
      <c r="AG40" s="110"/>
      <c r="AH40" s="110"/>
      <c r="AI40" s="110"/>
      <c r="AJ40" s="110"/>
      <c r="AK40" s="109"/>
      <c r="AL40" s="109"/>
      <c r="AM40" s="110"/>
      <c r="AN40" s="110"/>
      <c r="AO40" s="110"/>
      <c r="AP40" s="110"/>
      <c r="AQ40" s="110"/>
      <c r="AR40" s="109"/>
      <c r="AS40" s="109"/>
      <c r="AT40" s="110"/>
      <c r="AU40" s="110"/>
      <c r="AV40" s="110"/>
      <c r="AW40" s="110"/>
      <c r="AX40" s="110"/>
      <c r="AY40" s="109"/>
      <c r="AZ40" s="104"/>
      <c r="BA40" s="104"/>
      <c r="BB40" s="104"/>
      <c r="BC40" s="104"/>
      <c r="BD40" s="104"/>
      <c r="BE40" s="104"/>
      <c r="BF40" s="104"/>
      <c r="BG40" s="104"/>
      <c r="BH40" s="104"/>
      <c r="BI40" s="104"/>
      <c r="BJ40" s="104"/>
      <c r="BK40" s="104"/>
      <c r="BL40" s="104"/>
      <c r="BM40" s="124"/>
      <c r="BN40" s="103">
        <f t="shared" si="2"/>
        <v>0</v>
      </c>
    </row>
    <row r="41" spans="1:66" x14ac:dyDescent="0.25">
      <c r="A41" s="320"/>
      <c r="B41" s="138" t="str">
        <f t="shared" si="1"/>
        <v>Nom8</v>
      </c>
      <c r="C41" s="139" t="str">
        <f t="shared" si="1"/>
        <v>Prénom8</v>
      </c>
      <c r="D41" s="110"/>
      <c r="E41" s="110"/>
      <c r="F41" s="110"/>
      <c r="G41" s="110"/>
      <c r="H41" s="110"/>
      <c r="I41" s="109"/>
      <c r="J41" s="109"/>
      <c r="K41" s="110"/>
      <c r="L41" s="110"/>
      <c r="M41" s="110"/>
      <c r="N41" s="110"/>
      <c r="O41" s="110"/>
      <c r="P41" s="109"/>
      <c r="Q41" s="109"/>
      <c r="R41" s="110"/>
      <c r="S41" s="110"/>
      <c r="T41" s="110"/>
      <c r="U41" s="110"/>
      <c r="V41" s="110"/>
      <c r="W41" s="109"/>
      <c r="X41" s="109"/>
      <c r="Y41" s="110"/>
      <c r="Z41" s="110"/>
      <c r="AA41" s="110"/>
      <c r="AB41" s="110"/>
      <c r="AC41" s="110"/>
      <c r="AD41" s="109"/>
      <c r="AE41" s="109"/>
      <c r="AF41" s="110"/>
      <c r="AG41" s="110"/>
      <c r="AH41" s="110"/>
      <c r="AI41" s="110"/>
      <c r="AJ41" s="110"/>
      <c r="AK41" s="109"/>
      <c r="AL41" s="109"/>
      <c r="AM41" s="110"/>
      <c r="AN41" s="110"/>
      <c r="AO41" s="110"/>
      <c r="AP41" s="110"/>
      <c r="AQ41" s="110"/>
      <c r="AR41" s="109"/>
      <c r="AS41" s="109"/>
      <c r="AT41" s="110"/>
      <c r="AU41" s="110"/>
      <c r="AV41" s="110"/>
      <c r="AW41" s="110"/>
      <c r="AX41" s="110"/>
      <c r="AY41" s="109"/>
      <c r="AZ41" s="104"/>
      <c r="BA41" s="104"/>
      <c r="BB41" s="104"/>
      <c r="BC41" s="104"/>
      <c r="BD41" s="104"/>
      <c r="BE41" s="104"/>
      <c r="BF41" s="104"/>
      <c r="BG41" s="104"/>
      <c r="BH41" s="104"/>
      <c r="BI41" s="104"/>
      <c r="BJ41" s="104"/>
      <c r="BK41" s="104"/>
      <c r="BL41" s="104"/>
      <c r="BM41" s="124"/>
      <c r="BN41" s="103">
        <f t="shared" si="2"/>
        <v>0</v>
      </c>
    </row>
    <row r="42" spans="1:66" x14ac:dyDescent="0.25">
      <c r="A42" s="320"/>
      <c r="B42" s="138" t="str">
        <f t="shared" si="1"/>
        <v>Nom9</v>
      </c>
      <c r="C42" s="139" t="str">
        <f t="shared" si="1"/>
        <v>Prénom9</v>
      </c>
      <c r="D42" s="110"/>
      <c r="E42" s="110"/>
      <c r="F42" s="110"/>
      <c r="G42" s="110"/>
      <c r="H42" s="110"/>
      <c r="I42" s="109"/>
      <c r="J42" s="109"/>
      <c r="K42" s="110"/>
      <c r="L42" s="110"/>
      <c r="M42" s="110"/>
      <c r="N42" s="110"/>
      <c r="O42" s="110"/>
      <c r="P42" s="109"/>
      <c r="Q42" s="109"/>
      <c r="R42" s="110"/>
      <c r="S42" s="110"/>
      <c r="T42" s="110"/>
      <c r="U42" s="110"/>
      <c r="V42" s="110"/>
      <c r="W42" s="109"/>
      <c r="X42" s="109"/>
      <c r="Y42" s="110"/>
      <c r="Z42" s="110"/>
      <c r="AA42" s="110"/>
      <c r="AB42" s="110"/>
      <c r="AC42" s="110"/>
      <c r="AD42" s="109"/>
      <c r="AE42" s="109"/>
      <c r="AF42" s="110"/>
      <c r="AG42" s="110"/>
      <c r="AH42" s="110"/>
      <c r="AI42" s="110"/>
      <c r="AJ42" s="110"/>
      <c r="AK42" s="109"/>
      <c r="AL42" s="109"/>
      <c r="AM42" s="110"/>
      <c r="AN42" s="110"/>
      <c r="AO42" s="110"/>
      <c r="AP42" s="110"/>
      <c r="AQ42" s="110"/>
      <c r="AR42" s="109"/>
      <c r="AS42" s="109"/>
      <c r="AT42" s="110"/>
      <c r="AU42" s="110"/>
      <c r="AV42" s="110"/>
      <c r="AW42" s="110"/>
      <c r="AX42" s="110"/>
      <c r="AY42" s="109"/>
      <c r="AZ42" s="104"/>
      <c r="BA42" s="104"/>
      <c r="BB42" s="104"/>
      <c r="BC42" s="104"/>
      <c r="BD42" s="104"/>
      <c r="BE42" s="104"/>
      <c r="BF42" s="104"/>
      <c r="BG42" s="104"/>
      <c r="BH42" s="104"/>
      <c r="BI42" s="104"/>
      <c r="BJ42" s="104"/>
      <c r="BK42" s="104"/>
      <c r="BL42" s="104"/>
      <c r="BM42" s="124"/>
      <c r="BN42" s="103">
        <f t="shared" si="2"/>
        <v>0</v>
      </c>
    </row>
    <row r="43" spans="1:66" x14ac:dyDescent="0.25">
      <c r="A43" s="320"/>
      <c r="B43" s="138" t="str">
        <f t="shared" si="1"/>
        <v>Nom10</v>
      </c>
      <c r="C43" s="139" t="str">
        <f t="shared" si="1"/>
        <v>Prénom10</v>
      </c>
      <c r="D43" s="110"/>
      <c r="E43" s="110"/>
      <c r="F43" s="110"/>
      <c r="G43" s="110"/>
      <c r="H43" s="110"/>
      <c r="I43" s="109"/>
      <c r="J43" s="109"/>
      <c r="K43" s="110"/>
      <c r="L43" s="110"/>
      <c r="M43" s="110"/>
      <c r="N43" s="110"/>
      <c r="O43" s="110"/>
      <c r="P43" s="109"/>
      <c r="Q43" s="109"/>
      <c r="R43" s="110"/>
      <c r="S43" s="110"/>
      <c r="T43" s="110"/>
      <c r="U43" s="110"/>
      <c r="V43" s="110"/>
      <c r="W43" s="109"/>
      <c r="X43" s="109"/>
      <c r="Y43" s="110"/>
      <c r="Z43" s="110"/>
      <c r="AA43" s="110"/>
      <c r="AB43" s="110"/>
      <c r="AC43" s="110"/>
      <c r="AD43" s="109"/>
      <c r="AE43" s="109"/>
      <c r="AF43" s="110"/>
      <c r="AG43" s="110"/>
      <c r="AH43" s="110"/>
      <c r="AI43" s="110"/>
      <c r="AJ43" s="110"/>
      <c r="AK43" s="109"/>
      <c r="AL43" s="109"/>
      <c r="AM43" s="110"/>
      <c r="AN43" s="110"/>
      <c r="AO43" s="110"/>
      <c r="AP43" s="110"/>
      <c r="AQ43" s="110"/>
      <c r="AR43" s="109"/>
      <c r="AS43" s="109"/>
      <c r="AT43" s="110"/>
      <c r="AU43" s="110"/>
      <c r="AV43" s="110"/>
      <c r="AW43" s="110"/>
      <c r="AX43" s="110"/>
      <c r="AY43" s="109"/>
      <c r="AZ43" s="104"/>
      <c r="BA43" s="104"/>
      <c r="BB43" s="104"/>
      <c r="BC43" s="104"/>
      <c r="BD43" s="104"/>
      <c r="BE43" s="104"/>
      <c r="BF43" s="104"/>
      <c r="BG43" s="104"/>
      <c r="BH43" s="104"/>
      <c r="BI43" s="104"/>
      <c r="BJ43" s="104"/>
      <c r="BK43" s="104"/>
      <c r="BL43" s="104"/>
      <c r="BM43" s="124"/>
      <c r="BN43" s="103">
        <f t="shared" si="2"/>
        <v>0</v>
      </c>
    </row>
    <row r="44" spans="1:66" x14ac:dyDescent="0.25">
      <c r="A44" s="320"/>
      <c r="B44" s="138" t="str">
        <f t="shared" si="1"/>
        <v>Nom11</v>
      </c>
      <c r="C44" s="139" t="str">
        <f t="shared" si="1"/>
        <v>Prénom11</v>
      </c>
      <c r="D44" s="110"/>
      <c r="E44" s="110"/>
      <c r="F44" s="110"/>
      <c r="G44" s="110"/>
      <c r="H44" s="110"/>
      <c r="I44" s="109"/>
      <c r="J44" s="109"/>
      <c r="K44" s="110"/>
      <c r="L44" s="110"/>
      <c r="M44" s="110"/>
      <c r="N44" s="110"/>
      <c r="O44" s="110"/>
      <c r="P44" s="109"/>
      <c r="Q44" s="109"/>
      <c r="R44" s="110"/>
      <c r="S44" s="110"/>
      <c r="T44" s="110"/>
      <c r="U44" s="110"/>
      <c r="V44" s="110"/>
      <c r="W44" s="109"/>
      <c r="X44" s="109"/>
      <c r="Y44" s="110"/>
      <c r="Z44" s="110"/>
      <c r="AA44" s="110"/>
      <c r="AB44" s="110"/>
      <c r="AC44" s="110"/>
      <c r="AD44" s="109"/>
      <c r="AE44" s="109"/>
      <c r="AF44" s="110"/>
      <c r="AG44" s="110"/>
      <c r="AH44" s="110"/>
      <c r="AI44" s="110"/>
      <c r="AJ44" s="110"/>
      <c r="AK44" s="109"/>
      <c r="AL44" s="109"/>
      <c r="AM44" s="110"/>
      <c r="AN44" s="110"/>
      <c r="AO44" s="110"/>
      <c r="AP44" s="110"/>
      <c r="AQ44" s="110"/>
      <c r="AR44" s="109"/>
      <c r="AS44" s="109"/>
      <c r="AT44" s="110"/>
      <c r="AU44" s="110"/>
      <c r="AV44" s="110"/>
      <c r="AW44" s="110"/>
      <c r="AX44" s="110"/>
      <c r="AY44" s="109"/>
      <c r="AZ44" s="104"/>
      <c r="BA44" s="104"/>
      <c r="BB44" s="104"/>
      <c r="BC44" s="104"/>
      <c r="BD44" s="104"/>
      <c r="BE44" s="104"/>
      <c r="BF44" s="104"/>
      <c r="BG44" s="104"/>
      <c r="BH44" s="104"/>
      <c r="BI44" s="104"/>
      <c r="BJ44" s="104"/>
      <c r="BK44" s="104"/>
      <c r="BL44" s="104"/>
      <c r="BM44" s="124"/>
      <c r="BN44" s="103">
        <f t="shared" si="2"/>
        <v>0</v>
      </c>
    </row>
    <row r="45" spans="1:66" x14ac:dyDescent="0.25">
      <c r="A45" s="320"/>
      <c r="B45" s="138" t="str">
        <f t="shared" si="1"/>
        <v>Nom12</v>
      </c>
      <c r="C45" s="139" t="str">
        <f t="shared" si="1"/>
        <v>Prénom12</v>
      </c>
      <c r="D45" s="110"/>
      <c r="E45" s="110"/>
      <c r="F45" s="110"/>
      <c r="G45" s="110"/>
      <c r="H45" s="110"/>
      <c r="I45" s="109"/>
      <c r="J45" s="109"/>
      <c r="K45" s="110"/>
      <c r="L45" s="110"/>
      <c r="M45" s="110"/>
      <c r="N45" s="110"/>
      <c r="O45" s="110"/>
      <c r="P45" s="109"/>
      <c r="Q45" s="109"/>
      <c r="R45" s="110"/>
      <c r="S45" s="110"/>
      <c r="T45" s="110"/>
      <c r="U45" s="110"/>
      <c r="V45" s="110"/>
      <c r="W45" s="109"/>
      <c r="X45" s="109"/>
      <c r="Y45" s="110"/>
      <c r="Z45" s="110"/>
      <c r="AA45" s="110"/>
      <c r="AB45" s="110"/>
      <c r="AC45" s="110"/>
      <c r="AD45" s="109"/>
      <c r="AE45" s="109"/>
      <c r="AF45" s="110"/>
      <c r="AG45" s="110"/>
      <c r="AH45" s="110"/>
      <c r="AI45" s="110"/>
      <c r="AJ45" s="110"/>
      <c r="AK45" s="109"/>
      <c r="AL45" s="109"/>
      <c r="AM45" s="110"/>
      <c r="AN45" s="110"/>
      <c r="AO45" s="110"/>
      <c r="AP45" s="110"/>
      <c r="AQ45" s="110"/>
      <c r="AR45" s="109"/>
      <c r="AS45" s="109"/>
      <c r="AT45" s="110"/>
      <c r="AU45" s="110"/>
      <c r="AV45" s="110"/>
      <c r="AW45" s="110"/>
      <c r="AX45" s="110"/>
      <c r="AY45" s="109"/>
      <c r="AZ45" s="104"/>
      <c r="BA45" s="104"/>
      <c r="BB45" s="104"/>
      <c r="BC45" s="104"/>
      <c r="BD45" s="104"/>
      <c r="BE45" s="104"/>
      <c r="BF45" s="104"/>
      <c r="BG45" s="104"/>
      <c r="BH45" s="104"/>
      <c r="BI45" s="104"/>
      <c r="BJ45" s="104"/>
      <c r="BK45" s="104"/>
      <c r="BL45" s="104"/>
      <c r="BM45" s="124"/>
      <c r="BN45" s="103">
        <f t="shared" si="2"/>
        <v>0</v>
      </c>
    </row>
    <row r="46" spans="1:66" x14ac:dyDescent="0.25">
      <c r="A46" s="320"/>
      <c r="B46" s="138" t="str">
        <f t="shared" si="1"/>
        <v>Nom13</v>
      </c>
      <c r="C46" s="139" t="str">
        <f t="shared" si="1"/>
        <v>Prénom13</v>
      </c>
      <c r="D46" s="110"/>
      <c r="E46" s="110"/>
      <c r="F46" s="110"/>
      <c r="G46" s="110"/>
      <c r="H46" s="110"/>
      <c r="I46" s="109"/>
      <c r="J46" s="109"/>
      <c r="K46" s="110"/>
      <c r="L46" s="110"/>
      <c r="M46" s="110"/>
      <c r="N46" s="110"/>
      <c r="O46" s="110"/>
      <c r="P46" s="109"/>
      <c r="Q46" s="109"/>
      <c r="R46" s="110"/>
      <c r="S46" s="110"/>
      <c r="T46" s="110"/>
      <c r="U46" s="110"/>
      <c r="V46" s="110"/>
      <c r="W46" s="109"/>
      <c r="X46" s="109"/>
      <c r="Y46" s="110"/>
      <c r="Z46" s="110"/>
      <c r="AA46" s="110"/>
      <c r="AB46" s="110"/>
      <c r="AC46" s="110"/>
      <c r="AD46" s="109"/>
      <c r="AE46" s="109"/>
      <c r="AF46" s="110"/>
      <c r="AG46" s="110"/>
      <c r="AH46" s="110"/>
      <c r="AI46" s="110"/>
      <c r="AJ46" s="110"/>
      <c r="AK46" s="109"/>
      <c r="AL46" s="109"/>
      <c r="AM46" s="110"/>
      <c r="AN46" s="110"/>
      <c r="AO46" s="110"/>
      <c r="AP46" s="110"/>
      <c r="AQ46" s="110"/>
      <c r="AR46" s="109"/>
      <c r="AS46" s="109"/>
      <c r="AT46" s="110"/>
      <c r="AU46" s="110"/>
      <c r="AV46" s="110"/>
      <c r="AW46" s="110"/>
      <c r="AX46" s="110"/>
      <c r="AY46" s="109"/>
      <c r="AZ46" s="104"/>
      <c r="BA46" s="104"/>
      <c r="BB46" s="104"/>
      <c r="BC46" s="104"/>
      <c r="BD46" s="104"/>
      <c r="BE46" s="104"/>
      <c r="BF46" s="104"/>
      <c r="BG46" s="104"/>
      <c r="BH46" s="104"/>
      <c r="BI46" s="104"/>
      <c r="BJ46" s="104"/>
      <c r="BK46" s="104"/>
      <c r="BL46" s="104"/>
      <c r="BM46" s="124"/>
      <c r="BN46" s="103">
        <f t="shared" si="2"/>
        <v>0</v>
      </c>
    </row>
    <row r="47" spans="1:66" x14ac:dyDescent="0.25">
      <c r="A47" s="320"/>
      <c r="B47" s="138" t="str">
        <f t="shared" si="1"/>
        <v>Nom14</v>
      </c>
      <c r="C47" s="139" t="str">
        <f t="shared" si="1"/>
        <v>Prénom14</v>
      </c>
      <c r="D47" s="110"/>
      <c r="E47" s="110"/>
      <c r="F47" s="110"/>
      <c r="G47" s="110"/>
      <c r="H47" s="110"/>
      <c r="I47" s="109"/>
      <c r="J47" s="109"/>
      <c r="K47" s="110"/>
      <c r="L47" s="110"/>
      <c r="M47" s="110"/>
      <c r="N47" s="110"/>
      <c r="O47" s="110"/>
      <c r="P47" s="109"/>
      <c r="Q47" s="109"/>
      <c r="R47" s="110"/>
      <c r="S47" s="110"/>
      <c r="T47" s="110"/>
      <c r="U47" s="110"/>
      <c r="V47" s="110"/>
      <c r="W47" s="109"/>
      <c r="X47" s="109"/>
      <c r="Y47" s="110"/>
      <c r="Z47" s="110"/>
      <c r="AA47" s="110"/>
      <c r="AB47" s="110"/>
      <c r="AC47" s="110"/>
      <c r="AD47" s="109"/>
      <c r="AE47" s="109"/>
      <c r="AF47" s="110"/>
      <c r="AG47" s="110"/>
      <c r="AH47" s="110"/>
      <c r="AI47" s="110"/>
      <c r="AJ47" s="110"/>
      <c r="AK47" s="109"/>
      <c r="AL47" s="109"/>
      <c r="AM47" s="110"/>
      <c r="AN47" s="110"/>
      <c r="AO47" s="110"/>
      <c r="AP47" s="110"/>
      <c r="AQ47" s="110"/>
      <c r="AR47" s="109"/>
      <c r="AS47" s="109"/>
      <c r="AT47" s="110"/>
      <c r="AU47" s="110"/>
      <c r="AV47" s="110"/>
      <c r="AW47" s="110"/>
      <c r="AX47" s="110"/>
      <c r="AY47" s="109"/>
      <c r="AZ47" s="104"/>
      <c r="BA47" s="104"/>
      <c r="BB47" s="104"/>
      <c r="BC47" s="104"/>
      <c r="BD47" s="104"/>
      <c r="BE47" s="104"/>
      <c r="BF47" s="104"/>
      <c r="BG47" s="104"/>
      <c r="BH47" s="104"/>
      <c r="BI47" s="104"/>
      <c r="BJ47" s="104"/>
      <c r="BK47" s="104"/>
      <c r="BL47" s="104"/>
      <c r="BM47" s="124"/>
      <c r="BN47" s="103">
        <f t="shared" si="2"/>
        <v>0</v>
      </c>
    </row>
    <row r="48" spans="1:66" ht="16.5" customHeight="1" thickBot="1" x14ac:dyDescent="0.3">
      <c r="A48" s="321"/>
      <c r="B48" s="138" t="str">
        <f t="shared" si="1"/>
        <v>Nom15</v>
      </c>
      <c r="C48" s="139" t="str">
        <f t="shared" si="1"/>
        <v>Prénom15</v>
      </c>
      <c r="D48" s="110"/>
      <c r="E48" s="110"/>
      <c r="F48" s="110"/>
      <c r="G48" s="110"/>
      <c r="H48" s="110"/>
      <c r="I48" s="109"/>
      <c r="J48" s="109"/>
      <c r="K48" s="110"/>
      <c r="L48" s="110"/>
      <c r="M48" s="110"/>
      <c r="N48" s="110"/>
      <c r="O48" s="110"/>
      <c r="P48" s="109"/>
      <c r="Q48" s="109"/>
      <c r="R48" s="110"/>
      <c r="S48" s="110"/>
      <c r="T48" s="110"/>
      <c r="U48" s="110"/>
      <c r="V48" s="110"/>
      <c r="W48" s="109"/>
      <c r="X48" s="109"/>
      <c r="Y48" s="110"/>
      <c r="Z48" s="110"/>
      <c r="AA48" s="110"/>
      <c r="AB48" s="110"/>
      <c r="AC48" s="110"/>
      <c r="AD48" s="109"/>
      <c r="AE48" s="109"/>
      <c r="AF48" s="110"/>
      <c r="AG48" s="110"/>
      <c r="AH48" s="110"/>
      <c r="AI48" s="110"/>
      <c r="AJ48" s="110"/>
      <c r="AK48" s="109"/>
      <c r="AL48" s="109"/>
      <c r="AM48" s="110"/>
      <c r="AN48" s="110"/>
      <c r="AO48" s="110"/>
      <c r="AP48" s="110"/>
      <c r="AQ48" s="110"/>
      <c r="AR48" s="109"/>
      <c r="AS48" s="109"/>
      <c r="AT48" s="110"/>
      <c r="AU48" s="110"/>
      <c r="AV48" s="110"/>
      <c r="AW48" s="110"/>
      <c r="AX48" s="110"/>
      <c r="AY48" s="109"/>
      <c r="AZ48" s="104"/>
      <c r="BA48" s="104"/>
      <c r="BB48" s="104"/>
      <c r="BC48" s="104"/>
      <c r="BD48" s="104"/>
      <c r="BE48" s="104"/>
      <c r="BF48" s="104"/>
      <c r="BG48" s="104"/>
      <c r="BH48" s="104"/>
      <c r="BI48" s="104"/>
      <c r="BJ48" s="104"/>
      <c r="BK48" s="104"/>
      <c r="BL48" s="104"/>
      <c r="BM48" s="124"/>
      <c r="BN48" s="103">
        <f t="shared" si="2"/>
        <v>0</v>
      </c>
    </row>
    <row r="49" spans="1:66" ht="15" customHeight="1" x14ac:dyDescent="0.25">
      <c r="A49" s="319" t="s">
        <v>130</v>
      </c>
      <c r="B49" s="138" t="str">
        <f t="shared" si="1"/>
        <v>Nom16</v>
      </c>
      <c r="C49" s="139" t="str">
        <f t="shared" si="1"/>
        <v>Prénom16</v>
      </c>
      <c r="D49" s="110"/>
      <c r="E49" s="110"/>
      <c r="F49" s="110"/>
      <c r="G49" s="110"/>
      <c r="H49" s="110"/>
      <c r="I49" s="108"/>
      <c r="J49" s="108"/>
      <c r="K49" s="110"/>
      <c r="L49" s="110"/>
      <c r="M49" s="110"/>
      <c r="N49" s="110"/>
      <c r="O49" s="110"/>
      <c r="P49" s="108"/>
      <c r="Q49" s="108"/>
      <c r="R49" s="110"/>
      <c r="S49" s="110"/>
      <c r="T49" s="110"/>
      <c r="U49" s="110"/>
      <c r="V49" s="110"/>
      <c r="W49" s="108"/>
      <c r="X49" s="108"/>
      <c r="Y49" s="110"/>
      <c r="Z49" s="110"/>
      <c r="AA49" s="110"/>
      <c r="AB49" s="110"/>
      <c r="AC49" s="110"/>
      <c r="AD49" s="108"/>
      <c r="AE49" s="108"/>
      <c r="AF49" s="110"/>
      <c r="AG49" s="110"/>
      <c r="AH49" s="110"/>
      <c r="AI49" s="110"/>
      <c r="AJ49" s="110"/>
      <c r="AK49" s="108"/>
      <c r="AL49" s="108"/>
      <c r="AM49" s="110"/>
      <c r="AN49" s="110"/>
      <c r="AO49" s="110"/>
      <c r="AP49" s="110"/>
      <c r="AQ49" s="110"/>
      <c r="AR49" s="108"/>
      <c r="AS49" s="108"/>
      <c r="AT49" s="110"/>
      <c r="AU49" s="110"/>
      <c r="AV49" s="110"/>
      <c r="AW49" s="110"/>
      <c r="AX49" s="110"/>
      <c r="AY49" s="108"/>
      <c r="AZ49" s="102"/>
      <c r="BA49" s="102"/>
      <c r="BB49" s="102"/>
      <c r="BC49" s="102"/>
      <c r="BD49" s="102"/>
      <c r="BE49" s="102"/>
      <c r="BF49" s="102"/>
      <c r="BG49" s="102"/>
      <c r="BH49" s="102"/>
      <c r="BI49" s="102"/>
      <c r="BJ49" s="102"/>
      <c r="BK49" s="102"/>
      <c r="BL49" s="102"/>
      <c r="BM49" s="123"/>
      <c r="BN49" s="103">
        <f t="shared" si="2"/>
        <v>0</v>
      </c>
    </row>
    <row r="50" spans="1:66" x14ac:dyDescent="0.25">
      <c r="A50" s="320"/>
      <c r="B50" s="138" t="str">
        <f t="shared" si="1"/>
        <v>Nom17</v>
      </c>
      <c r="C50" s="139" t="str">
        <f t="shared" si="1"/>
        <v>Prénom17</v>
      </c>
      <c r="D50" s="110"/>
      <c r="E50" s="110"/>
      <c r="F50" s="110"/>
      <c r="G50" s="110"/>
      <c r="H50" s="110"/>
      <c r="I50" s="109"/>
      <c r="J50" s="109"/>
      <c r="K50" s="110"/>
      <c r="L50" s="110"/>
      <c r="M50" s="110"/>
      <c r="N50" s="110"/>
      <c r="O50" s="110"/>
      <c r="P50" s="109"/>
      <c r="Q50" s="109"/>
      <c r="R50" s="110"/>
      <c r="S50" s="110"/>
      <c r="T50" s="110"/>
      <c r="U50" s="110"/>
      <c r="V50" s="110"/>
      <c r="W50" s="109"/>
      <c r="X50" s="109"/>
      <c r="Y50" s="110"/>
      <c r="Z50" s="110"/>
      <c r="AA50" s="110"/>
      <c r="AB50" s="110"/>
      <c r="AC50" s="110"/>
      <c r="AD50" s="109"/>
      <c r="AE50" s="109"/>
      <c r="AF50" s="110"/>
      <c r="AG50" s="110"/>
      <c r="AH50" s="110"/>
      <c r="AI50" s="110"/>
      <c r="AJ50" s="110"/>
      <c r="AK50" s="109"/>
      <c r="AL50" s="109"/>
      <c r="AM50" s="110"/>
      <c r="AN50" s="110"/>
      <c r="AO50" s="110"/>
      <c r="AP50" s="110"/>
      <c r="AQ50" s="110"/>
      <c r="AR50" s="109"/>
      <c r="AS50" s="109"/>
      <c r="AT50" s="110"/>
      <c r="AU50" s="110"/>
      <c r="AV50" s="110"/>
      <c r="AW50" s="110"/>
      <c r="AX50" s="110"/>
      <c r="AY50" s="109"/>
      <c r="AZ50" s="104"/>
      <c r="BA50" s="104"/>
      <c r="BB50" s="104"/>
      <c r="BC50" s="104"/>
      <c r="BD50" s="104"/>
      <c r="BE50" s="104"/>
      <c r="BF50" s="104"/>
      <c r="BG50" s="104"/>
      <c r="BH50" s="104"/>
      <c r="BI50" s="104"/>
      <c r="BJ50" s="104"/>
      <c r="BK50" s="104"/>
      <c r="BL50" s="104"/>
      <c r="BM50" s="124"/>
      <c r="BN50" s="103">
        <f t="shared" si="2"/>
        <v>0</v>
      </c>
    </row>
    <row r="51" spans="1:66" x14ac:dyDescent="0.25">
      <c r="A51" s="320"/>
      <c r="B51" s="138" t="str">
        <f t="shared" si="1"/>
        <v>Nom18</v>
      </c>
      <c r="C51" s="139" t="str">
        <f t="shared" si="1"/>
        <v>Prénom18</v>
      </c>
      <c r="D51" s="110"/>
      <c r="E51" s="110"/>
      <c r="F51" s="110"/>
      <c r="G51" s="110"/>
      <c r="H51" s="110"/>
      <c r="I51" s="109"/>
      <c r="J51" s="109"/>
      <c r="K51" s="110"/>
      <c r="L51" s="110"/>
      <c r="M51" s="110"/>
      <c r="N51" s="110" t="s">
        <v>176</v>
      </c>
      <c r="O51" s="110"/>
      <c r="P51" s="109"/>
      <c r="Q51" s="109"/>
      <c r="R51" s="110"/>
      <c r="S51" s="110"/>
      <c r="T51" s="110"/>
      <c r="U51" s="110"/>
      <c r="V51" s="110"/>
      <c r="W51" s="109"/>
      <c r="X51" s="109"/>
      <c r="Y51" s="110"/>
      <c r="Z51" s="110"/>
      <c r="AA51" s="110"/>
      <c r="AB51" s="110"/>
      <c r="AC51" s="110"/>
      <c r="AD51" s="109"/>
      <c r="AE51" s="109"/>
      <c r="AF51" s="110"/>
      <c r="AG51" s="110"/>
      <c r="AH51" s="110"/>
      <c r="AI51" s="110"/>
      <c r="AJ51" s="110"/>
      <c r="AK51" s="109"/>
      <c r="AL51" s="109"/>
      <c r="AM51" s="110"/>
      <c r="AN51" s="110"/>
      <c r="AO51" s="110"/>
      <c r="AP51" s="110"/>
      <c r="AQ51" s="110"/>
      <c r="AR51" s="109"/>
      <c r="AS51" s="109"/>
      <c r="AT51" s="110"/>
      <c r="AU51" s="110"/>
      <c r="AV51" s="110"/>
      <c r="AW51" s="110"/>
      <c r="AX51" s="110"/>
      <c r="AY51" s="109"/>
      <c r="AZ51" s="104"/>
      <c r="BA51" s="104"/>
      <c r="BB51" s="104"/>
      <c r="BC51" s="104"/>
      <c r="BD51" s="104"/>
      <c r="BE51" s="104"/>
      <c r="BF51" s="104"/>
      <c r="BG51" s="104"/>
      <c r="BH51" s="104"/>
      <c r="BI51" s="104"/>
      <c r="BJ51" s="104"/>
      <c r="BK51" s="104"/>
      <c r="BL51" s="104"/>
      <c r="BM51" s="124"/>
      <c r="BN51" s="103">
        <f t="shared" si="2"/>
        <v>1</v>
      </c>
    </row>
    <row r="52" spans="1:66" x14ac:dyDescent="0.25">
      <c r="A52" s="320"/>
      <c r="B52" s="138" t="str">
        <f t="shared" si="1"/>
        <v>Nom19</v>
      </c>
      <c r="C52" s="139" t="str">
        <f t="shared" si="1"/>
        <v>Prénom19</v>
      </c>
      <c r="D52" s="110"/>
      <c r="E52" s="110"/>
      <c r="F52" s="110"/>
      <c r="G52" s="110"/>
      <c r="H52" s="110"/>
      <c r="I52" s="109"/>
      <c r="J52" s="109"/>
      <c r="K52" s="110"/>
      <c r="L52" s="110"/>
      <c r="M52" s="110"/>
      <c r="N52" s="110"/>
      <c r="O52" s="110"/>
      <c r="P52" s="109"/>
      <c r="Q52" s="109"/>
      <c r="R52" s="110"/>
      <c r="S52" s="110"/>
      <c r="T52" s="110"/>
      <c r="U52" s="110"/>
      <c r="V52" s="110"/>
      <c r="W52" s="109"/>
      <c r="X52" s="109"/>
      <c r="Y52" s="110"/>
      <c r="Z52" s="110"/>
      <c r="AA52" s="110"/>
      <c r="AB52" s="110"/>
      <c r="AC52" s="110"/>
      <c r="AD52" s="109"/>
      <c r="AE52" s="109"/>
      <c r="AF52" s="110"/>
      <c r="AG52" s="110"/>
      <c r="AH52" s="110"/>
      <c r="AI52" s="110"/>
      <c r="AJ52" s="110"/>
      <c r="AK52" s="109"/>
      <c r="AL52" s="109"/>
      <c r="AM52" s="110"/>
      <c r="AN52" s="110"/>
      <c r="AO52" s="110"/>
      <c r="AP52" s="110"/>
      <c r="AQ52" s="110"/>
      <c r="AR52" s="109"/>
      <c r="AS52" s="109"/>
      <c r="AT52" s="110"/>
      <c r="AU52" s="110"/>
      <c r="AV52" s="110"/>
      <c r="AW52" s="110"/>
      <c r="AX52" s="110"/>
      <c r="AY52" s="109"/>
      <c r="AZ52" s="104"/>
      <c r="BA52" s="104"/>
      <c r="BB52" s="104"/>
      <c r="BC52" s="104"/>
      <c r="BD52" s="104"/>
      <c r="BE52" s="104"/>
      <c r="BF52" s="104"/>
      <c r="BG52" s="104"/>
      <c r="BH52" s="104"/>
      <c r="BI52" s="104"/>
      <c r="BJ52" s="104"/>
      <c r="BK52" s="104"/>
      <c r="BL52" s="104"/>
      <c r="BM52" s="124"/>
      <c r="BN52" s="103">
        <f t="shared" si="2"/>
        <v>0</v>
      </c>
    </row>
    <row r="53" spans="1:66" x14ac:dyDescent="0.25">
      <c r="A53" s="320"/>
      <c r="B53" s="138" t="str">
        <f t="shared" si="1"/>
        <v>Nom20</v>
      </c>
      <c r="C53" s="139" t="str">
        <f t="shared" si="1"/>
        <v>Prénom20</v>
      </c>
      <c r="D53" s="110"/>
      <c r="E53" s="110"/>
      <c r="F53" s="110"/>
      <c r="G53" s="110"/>
      <c r="H53" s="110"/>
      <c r="I53" s="109"/>
      <c r="J53" s="109"/>
      <c r="K53" s="110"/>
      <c r="L53" s="110"/>
      <c r="M53" s="110"/>
      <c r="N53" s="110"/>
      <c r="O53" s="110"/>
      <c r="P53" s="109"/>
      <c r="Q53" s="109"/>
      <c r="R53" s="110"/>
      <c r="S53" s="110"/>
      <c r="T53" s="110"/>
      <c r="U53" s="110"/>
      <c r="V53" s="110"/>
      <c r="W53" s="109"/>
      <c r="X53" s="109"/>
      <c r="Y53" s="110"/>
      <c r="Z53" s="110"/>
      <c r="AA53" s="110"/>
      <c r="AB53" s="110"/>
      <c r="AC53" s="110"/>
      <c r="AD53" s="109"/>
      <c r="AE53" s="109"/>
      <c r="AF53" s="110"/>
      <c r="AG53" s="110"/>
      <c r="AH53" s="110"/>
      <c r="AI53" s="110"/>
      <c r="AJ53" s="110"/>
      <c r="AK53" s="109"/>
      <c r="AL53" s="109"/>
      <c r="AM53" s="110"/>
      <c r="AN53" s="110"/>
      <c r="AO53" s="110"/>
      <c r="AP53" s="110"/>
      <c r="AQ53" s="110"/>
      <c r="AR53" s="109"/>
      <c r="AS53" s="109"/>
      <c r="AT53" s="110"/>
      <c r="AU53" s="110"/>
      <c r="AV53" s="110"/>
      <c r="AW53" s="110"/>
      <c r="AX53" s="110"/>
      <c r="AY53" s="109"/>
      <c r="AZ53" s="104"/>
      <c r="BA53" s="104"/>
      <c r="BB53" s="104"/>
      <c r="BC53" s="104"/>
      <c r="BD53" s="104"/>
      <c r="BE53" s="104"/>
      <c r="BF53" s="104"/>
      <c r="BG53" s="104"/>
      <c r="BH53" s="104"/>
      <c r="BI53" s="104"/>
      <c r="BJ53" s="104"/>
      <c r="BK53" s="104"/>
      <c r="BL53" s="104"/>
      <c r="BM53" s="124"/>
      <c r="BN53" s="103">
        <f t="shared" si="2"/>
        <v>0</v>
      </c>
    </row>
    <row r="54" spans="1:66" x14ac:dyDescent="0.25">
      <c r="A54" s="320"/>
      <c r="B54" s="138" t="str">
        <f t="shared" si="1"/>
        <v>Nom21</v>
      </c>
      <c r="C54" s="139" t="str">
        <f t="shared" si="1"/>
        <v>Prénom21</v>
      </c>
      <c r="D54" s="110"/>
      <c r="E54" s="110"/>
      <c r="F54" s="110"/>
      <c r="G54" s="110"/>
      <c r="H54" s="110"/>
      <c r="I54" s="109"/>
      <c r="J54" s="109"/>
      <c r="K54" s="110"/>
      <c r="L54" s="110"/>
      <c r="M54" s="110"/>
      <c r="N54" s="110"/>
      <c r="O54" s="110"/>
      <c r="P54" s="109"/>
      <c r="Q54" s="109"/>
      <c r="R54" s="110"/>
      <c r="S54" s="110"/>
      <c r="T54" s="110"/>
      <c r="U54" s="110"/>
      <c r="V54" s="110"/>
      <c r="W54" s="109"/>
      <c r="X54" s="109"/>
      <c r="Y54" s="110"/>
      <c r="Z54" s="110"/>
      <c r="AA54" s="110"/>
      <c r="AB54" s="110"/>
      <c r="AC54" s="110"/>
      <c r="AD54" s="109"/>
      <c r="AE54" s="109"/>
      <c r="AF54" s="110"/>
      <c r="AG54" s="110"/>
      <c r="AH54" s="110"/>
      <c r="AI54" s="110"/>
      <c r="AJ54" s="110"/>
      <c r="AK54" s="109"/>
      <c r="AL54" s="109"/>
      <c r="AM54" s="110"/>
      <c r="AN54" s="110"/>
      <c r="AO54" s="110"/>
      <c r="AP54" s="110"/>
      <c r="AQ54" s="110"/>
      <c r="AR54" s="109"/>
      <c r="AS54" s="109"/>
      <c r="AT54" s="110"/>
      <c r="AU54" s="110"/>
      <c r="AV54" s="110"/>
      <c r="AW54" s="110"/>
      <c r="AX54" s="110"/>
      <c r="AY54" s="109"/>
      <c r="AZ54" s="104"/>
      <c r="BA54" s="104"/>
      <c r="BB54" s="104"/>
      <c r="BC54" s="104"/>
      <c r="BD54" s="104"/>
      <c r="BE54" s="104"/>
      <c r="BF54" s="104"/>
      <c r="BG54" s="104"/>
      <c r="BH54" s="104"/>
      <c r="BI54" s="104"/>
      <c r="BJ54" s="104"/>
      <c r="BK54" s="104"/>
      <c r="BL54" s="104"/>
      <c r="BM54" s="124"/>
      <c r="BN54" s="103">
        <f t="shared" si="2"/>
        <v>0</v>
      </c>
    </row>
    <row r="55" spans="1:66" x14ac:dyDescent="0.25">
      <c r="A55" s="320"/>
      <c r="B55" s="138" t="str">
        <f t="shared" si="1"/>
        <v>Nom22</v>
      </c>
      <c r="C55" s="139" t="str">
        <f t="shared" si="1"/>
        <v>Prénom22</v>
      </c>
      <c r="D55" s="110"/>
      <c r="E55" s="110"/>
      <c r="F55" s="110"/>
      <c r="G55" s="110"/>
      <c r="H55" s="110"/>
      <c r="I55" s="109"/>
      <c r="J55" s="109"/>
      <c r="K55" s="110"/>
      <c r="L55" s="110"/>
      <c r="M55" s="110"/>
      <c r="N55" s="110"/>
      <c r="O55" s="110"/>
      <c r="P55" s="109"/>
      <c r="Q55" s="109"/>
      <c r="R55" s="110"/>
      <c r="S55" s="110"/>
      <c r="T55" s="110"/>
      <c r="U55" s="110"/>
      <c r="V55" s="110"/>
      <c r="W55" s="109"/>
      <c r="X55" s="109"/>
      <c r="Y55" s="110"/>
      <c r="Z55" s="110"/>
      <c r="AA55" s="110"/>
      <c r="AB55" s="110"/>
      <c r="AC55" s="110"/>
      <c r="AD55" s="109"/>
      <c r="AE55" s="109"/>
      <c r="AF55" s="110"/>
      <c r="AG55" s="110"/>
      <c r="AH55" s="110"/>
      <c r="AI55" s="110"/>
      <c r="AJ55" s="110"/>
      <c r="AK55" s="109"/>
      <c r="AL55" s="109"/>
      <c r="AM55" s="110"/>
      <c r="AN55" s="110"/>
      <c r="AO55" s="110"/>
      <c r="AP55" s="110"/>
      <c r="AQ55" s="110"/>
      <c r="AR55" s="109"/>
      <c r="AS55" s="109"/>
      <c r="AT55" s="110"/>
      <c r="AU55" s="110"/>
      <c r="AV55" s="110"/>
      <c r="AW55" s="110"/>
      <c r="AX55" s="110"/>
      <c r="AY55" s="109"/>
      <c r="AZ55" s="104"/>
      <c r="BA55" s="104"/>
      <c r="BB55" s="104"/>
      <c r="BC55" s="104"/>
      <c r="BD55" s="104"/>
      <c r="BE55" s="104"/>
      <c r="BF55" s="104"/>
      <c r="BG55" s="104"/>
      <c r="BH55" s="104"/>
      <c r="BI55" s="104"/>
      <c r="BJ55" s="104"/>
      <c r="BK55" s="104"/>
      <c r="BL55" s="104"/>
      <c r="BM55" s="124"/>
      <c r="BN55" s="103">
        <f t="shared" si="2"/>
        <v>0</v>
      </c>
    </row>
    <row r="56" spans="1:66" x14ac:dyDescent="0.25">
      <c r="A56" s="320"/>
      <c r="B56" s="138" t="str">
        <f t="shared" si="1"/>
        <v>Nom23</v>
      </c>
      <c r="C56" s="139" t="str">
        <f t="shared" si="1"/>
        <v>Prénom23</v>
      </c>
      <c r="D56" s="110"/>
      <c r="E56" s="110"/>
      <c r="F56" s="110"/>
      <c r="G56" s="110"/>
      <c r="H56" s="110"/>
      <c r="I56" s="109"/>
      <c r="J56" s="109"/>
      <c r="K56" s="110"/>
      <c r="L56" s="110"/>
      <c r="M56" s="110"/>
      <c r="N56" s="110"/>
      <c r="O56" s="110"/>
      <c r="P56" s="109"/>
      <c r="Q56" s="109"/>
      <c r="R56" s="110"/>
      <c r="S56" s="110"/>
      <c r="T56" s="110"/>
      <c r="U56" s="110"/>
      <c r="V56" s="110"/>
      <c r="W56" s="109"/>
      <c r="X56" s="109"/>
      <c r="Y56" s="110"/>
      <c r="Z56" s="110"/>
      <c r="AA56" s="110"/>
      <c r="AB56" s="110"/>
      <c r="AC56" s="110"/>
      <c r="AD56" s="109"/>
      <c r="AE56" s="109"/>
      <c r="AF56" s="110"/>
      <c r="AG56" s="110"/>
      <c r="AH56" s="110"/>
      <c r="AI56" s="110"/>
      <c r="AJ56" s="110"/>
      <c r="AK56" s="109"/>
      <c r="AL56" s="109"/>
      <c r="AM56" s="110"/>
      <c r="AN56" s="110"/>
      <c r="AO56" s="110"/>
      <c r="AP56" s="110"/>
      <c r="AQ56" s="110"/>
      <c r="AR56" s="109"/>
      <c r="AS56" s="109"/>
      <c r="AT56" s="110"/>
      <c r="AU56" s="110"/>
      <c r="AV56" s="110"/>
      <c r="AW56" s="110"/>
      <c r="AX56" s="110"/>
      <c r="AY56" s="109"/>
      <c r="AZ56" s="104"/>
      <c r="BA56" s="104"/>
      <c r="BB56" s="104"/>
      <c r="BC56" s="104"/>
      <c r="BD56" s="104"/>
      <c r="BE56" s="104"/>
      <c r="BF56" s="104"/>
      <c r="BG56" s="104"/>
      <c r="BH56" s="104"/>
      <c r="BI56" s="104"/>
      <c r="BJ56" s="104"/>
      <c r="BK56" s="104"/>
      <c r="BL56" s="104"/>
      <c r="BM56" s="124"/>
      <c r="BN56" s="103">
        <f t="shared" si="2"/>
        <v>0</v>
      </c>
    </row>
    <row r="57" spans="1:66" x14ac:dyDescent="0.25">
      <c r="A57" s="320"/>
      <c r="B57" s="138" t="str">
        <f t="shared" si="1"/>
        <v>Nom24</v>
      </c>
      <c r="C57" s="139" t="str">
        <f t="shared" si="1"/>
        <v>Prénom24</v>
      </c>
      <c r="D57" s="110"/>
      <c r="E57" s="110"/>
      <c r="F57" s="110"/>
      <c r="G57" s="110"/>
      <c r="H57" s="110"/>
      <c r="I57" s="109"/>
      <c r="J57" s="109"/>
      <c r="K57" s="110"/>
      <c r="L57" s="110"/>
      <c r="M57" s="110"/>
      <c r="N57" s="110"/>
      <c r="O57" s="110"/>
      <c r="P57" s="109"/>
      <c r="Q57" s="109"/>
      <c r="R57" s="110"/>
      <c r="S57" s="110"/>
      <c r="T57" s="110"/>
      <c r="U57" s="110"/>
      <c r="V57" s="110"/>
      <c r="W57" s="109"/>
      <c r="X57" s="109"/>
      <c r="Y57" s="110"/>
      <c r="Z57" s="110"/>
      <c r="AA57" s="110"/>
      <c r="AB57" s="110"/>
      <c r="AC57" s="110"/>
      <c r="AD57" s="109"/>
      <c r="AE57" s="109"/>
      <c r="AF57" s="110"/>
      <c r="AG57" s="110"/>
      <c r="AH57" s="110"/>
      <c r="AI57" s="110"/>
      <c r="AJ57" s="110"/>
      <c r="AK57" s="109"/>
      <c r="AL57" s="109"/>
      <c r="AM57" s="110"/>
      <c r="AN57" s="110"/>
      <c r="AO57" s="110"/>
      <c r="AP57" s="110"/>
      <c r="AQ57" s="110"/>
      <c r="AR57" s="109"/>
      <c r="AS57" s="109"/>
      <c r="AT57" s="110"/>
      <c r="AU57" s="110"/>
      <c r="AV57" s="110"/>
      <c r="AW57" s="110"/>
      <c r="AX57" s="110"/>
      <c r="AY57" s="109"/>
      <c r="AZ57" s="104"/>
      <c r="BA57" s="104"/>
      <c r="BB57" s="104"/>
      <c r="BC57" s="104"/>
      <c r="BD57" s="104"/>
      <c r="BE57" s="104"/>
      <c r="BF57" s="104"/>
      <c r="BG57" s="104"/>
      <c r="BH57" s="104"/>
      <c r="BI57" s="104"/>
      <c r="BJ57" s="104"/>
      <c r="BK57" s="104"/>
      <c r="BL57" s="104"/>
      <c r="BM57" s="124"/>
      <c r="BN57" s="103">
        <f t="shared" si="2"/>
        <v>0</v>
      </c>
    </row>
    <row r="58" spans="1:66" x14ac:dyDescent="0.25">
      <c r="A58" s="320"/>
      <c r="B58" s="138" t="str">
        <f t="shared" si="1"/>
        <v>Nom25</v>
      </c>
      <c r="C58" s="139" t="str">
        <f t="shared" si="1"/>
        <v>Prénom25</v>
      </c>
      <c r="D58" s="110"/>
      <c r="E58" s="110"/>
      <c r="F58" s="110"/>
      <c r="G58" s="110"/>
      <c r="H58" s="110"/>
      <c r="I58" s="109"/>
      <c r="J58" s="109"/>
      <c r="K58" s="110"/>
      <c r="L58" s="110"/>
      <c r="M58" s="110"/>
      <c r="N58" s="110"/>
      <c r="O58" s="110"/>
      <c r="P58" s="109"/>
      <c r="Q58" s="109"/>
      <c r="R58" s="110"/>
      <c r="S58" s="110"/>
      <c r="T58" s="110"/>
      <c r="U58" s="110"/>
      <c r="V58" s="110"/>
      <c r="W58" s="109"/>
      <c r="X58" s="109"/>
      <c r="Y58" s="110"/>
      <c r="Z58" s="110"/>
      <c r="AA58" s="110"/>
      <c r="AB58" s="110"/>
      <c r="AC58" s="110"/>
      <c r="AD58" s="109"/>
      <c r="AE58" s="109"/>
      <c r="AF58" s="110"/>
      <c r="AG58" s="110"/>
      <c r="AH58" s="110"/>
      <c r="AI58" s="110"/>
      <c r="AJ58" s="110"/>
      <c r="AK58" s="109"/>
      <c r="AL58" s="109"/>
      <c r="AM58" s="110"/>
      <c r="AN58" s="110"/>
      <c r="AO58" s="110"/>
      <c r="AP58" s="110"/>
      <c r="AQ58" s="110"/>
      <c r="AR58" s="109"/>
      <c r="AS58" s="109"/>
      <c r="AT58" s="110"/>
      <c r="AU58" s="110"/>
      <c r="AV58" s="110"/>
      <c r="AW58" s="110"/>
      <c r="AX58" s="110"/>
      <c r="AY58" s="109"/>
      <c r="AZ58" s="104"/>
      <c r="BA58" s="104"/>
      <c r="BB58" s="104"/>
      <c r="BC58" s="104"/>
      <c r="BD58" s="104"/>
      <c r="BE58" s="104"/>
      <c r="BF58" s="104"/>
      <c r="BG58" s="104"/>
      <c r="BH58" s="104"/>
      <c r="BI58" s="104"/>
      <c r="BJ58" s="104"/>
      <c r="BK58" s="104"/>
      <c r="BL58" s="104"/>
      <c r="BM58" s="124"/>
      <c r="BN58" s="103">
        <f t="shared" si="2"/>
        <v>0</v>
      </c>
    </row>
    <row r="59" spans="1:66" x14ac:dyDescent="0.25">
      <c r="A59" s="320"/>
      <c r="B59" s="138" t="str">
        <f t="shared" si="1"/>
        <v>Nom26</v>
      </c>
      <c r="C59" s="139" t="str">
        <f t="shared" si="1"/>
        <v>Prénom26</v>
      </c>
      <c r="D59" s="110"/>
      <c r="E59" s="110"/>
      <c r="F59" s="110"/>
      <c r="G59" s="110"/>
      <c r="H59" s="110"/>
      <c r="I59" s="109"/>
      <c r="J59" s="109"/>
      <c r="K59" s="110"/>
      <c r="L59" s="110"/>
      <c r="M59" s="110"/>
      <c r="N59" s="110"/>
      <c r="O59" s="110"/>
      <c r="P59" s="109"/>
      <c r="Q59" s="109"/>
      <c r="R59" s="110"/>
      <c r="S59" s="110"/>
      <c r="T59" s="110"/>
      <c r="U59" s="110"/>
      <c r="V59" s="110"/>
      <c r="W59" s="109"/>
      <c r="X59" s="109"/>
      <c r="Y59" s="110"/>
      <c r="Z59" s="110"/>
      <c r="AA59" s="110"/>
      <c r="AB59" s="110"/>
      <c r="AC59" s="110"/>
      <c r="AD59" s="109"/>
      <c r="AE59" s="109"/>
      <c r="AF59" s="110"/>
      <c r="AG59" s="110"/>
      <c r="AH59" s="110"/>
      <c r="AI59" s="110"/>
      <c r="AJ59" s="110"/>
      <c r="AK59" s="109"/>
      <c r="AL59" s="109"/>
      <c r="AM59" s="110"/>
      <c r="AN59" s="110"/>
      <c r="AO59" s="110"/>
      <c r="AP59" s="110"/>
      <c r="AQ59" s="110"/>
      <c r="AR59" s="109"/>
      <c r="AS59" s="109"/>
      <c r="AT59" s="110"/>
      <c r="AU59" s="110"/>
      <c r="AV59" s="110"/>
      <c r="AW59" s="110"/>
      <c r="AX59" s="110"/>
      <c r="AY59" s="109"/>
      <c r="AZ59" s="104"/>
      <c r="BA59" s="104"/>
      <c r="BB59" s="104"/>
      <c r="BC59" s="104"/>
      <c r="BD59" s="104"/>
      <c r="BE59" s="104"/>
      <c r="BF59" s="104"/>
      <c r="BG59" s="104"/>
      <c r="BH59" s="104"/>
      <c r="BI59" s="104"/>
      <c r="BJ59" s="104"/>
      <c r="BK59" s="104"/>
      <c r="BL59" s="104"/>
      <c r="BM59" s="124"/>
      <c r="BN59" s="103">
        <f t="shared" si="2"/>
        <v>0</v>
      </c>
    </row>
    <row r="60" spans="1:66" x14ac:dyDescent="0.25">
      <c r="A60" s="320"/>
      <c r="B60" s="138" t="str">
        <f t="shared" si="1"/>
        <v>Nom27</v>
      </c>
      <c r="C60" s="139" t="str">
        <f t="shared" si="1"/>
        <v>Prénom27</v>
      </c>
      <c r="D60" s="110"/>
      <c r="E60" s="110"/>
      <c r="F60" s="110"/>
      <c r="G60" s="110" t="s">
        <v>176</v>
      </c>
      <c r="H60" s="110" t="s">
        <v>176</v>
      </c>
      <c r="I60" s="109"/>
      <c r="J60" s="109"/>
      <c r="K60" s="110"/>
      <c r="L60" s="110"/>
      <c r="M60" s="110"/>
      <c r="N60" s="110"/>
      <c r="O60" s="110"/>
      <c r="P60" s="109"/>
      <c r="Q60" s="109"/>
      <c r="R60" s="110"/>
      <c r="S60" s="110"/>
      <c r="T60" s="110"/>
      <c r="U60" s="110"/>
      <c r="V60" s="110"/>
      <c r="W60" s="109"/>
      <c r="X60" s="109"/>
      <c r="Y60" s="110"/>
      <c r="Z60" s="110"/>
      <c r="AA60" s="110"/>
      <c r="AB60" s="110"/>
      <c r="AC60" s="110"/>
      <c r="AD60" s="109"/>
      <c r="AE60" s="109"/>
      <c r="AF60" s="110"/>
      <c r="AG60" s="110"/>
      <c r="AH60" s="110"/>
      <c r="AI60" s="110"/>
      <c r="AJ60" s="110"/>
      <c r="AK60" s="109"/>
      <c r="AL60" s="109"/>
      <c r="AM60" s="110"/>
      <c r="AN60" s="110"/>
      <c r="AO60" s="110"/>
      <c r="AP60" s="110"/>
      <c r="AQ60" s="110"/>
      <c r="AR60" s="109"/>
      <c r="AS60" s="109"/>
      <c r="AT60" s="110"/>
      <c r="AU60" s="110"/>
      <c r="AV60" s="110"/>
      <c r="AW60" s="110"/>
      <c r="AX60" s="110"/>
      <c r="AY60" s="109"/>
      <c r="AZ60" s="104"/>
      <c r="BA60" s="104"/>
      <c r="BB60" s="104"/>
      <c r="BC60" s="104"/>
      <c r="BD60" s="104"/>
      <c r="BE60" s="104"/>
      <c r="BF60" s="104"/>
      <c r="BG60" s="104"/>
      <c r="BH60" s="104"/>
      <c r="BI60" s="104"/>
      <c r="BJ60" s="104"/>
      <c r="BK60" s="104"/>
      <c r="BL60" s="104"/>
      <c r="BM60" s="124"/>
      <c r="BN60" s="103">
        <f t="shared" si="2"/>
        <v>2</v>
      </c>
    </row>
    <row r="61" spans="1:66" x14ac:dyDescent="0.25">
      <c r="A61" s="320"/>
      <c r="B61" s="138" t="str">
        <f t="shared" si="1"/>
        <v>Nom28</v>
      </c>
      <c r="C61" s="139" t="str">
        <f t="shared" si="1"/>
        <v>Prénom28</v>
      </c>
      <c r="D61" s="110"/>
      <c r="E61" s="110"/>
      <c r="F61" s="110"/>
      <c r="G61" s="110"/>
      <c r="H61" s="110"/>
      <c r="I61" s="109"/>
      <c r="J61" s="109"/>
      <c r="K61" s="110"/>
      <c r="L61" s="110"/>
      <c r="M61" s="110"/>
      <c r="N61" s="110"/>
      <c r="O61" s="110"/>
      <c r="P61" s="109"/>
      <c r="Q61" s="109"/>
      <c r="R61" s="110"/>
      <c r="S61" s="110"/>
      <c r="T61" s="110"/>
      <c r="U61" s="110"/>
      <c r="V61" s="110"/>
      <c r="W61" s="109"/>
      <c r="X61" s="109"/>
      <c r="Y61" s="110"/>
      <c r="Z61" s="110"/>
      <c r="AA61" s="110"/>
      <c r="AB61" s="110"/>
      <c r="AC61" s="110"/>
      <c r="AD61" s="109"/>
      <c r="AE61" s="109"/>
      <c r="AF61" s="110"/>
      <c r="AG61" s="110"/>
      <c r="AH61" s="110"/>
      <c r="AI61" s="110"/>
      <c r="AJ61" s="110"/>
      <c r="AK61" s="109"/>
      <c r="AL61" s="109"/>
      <c r="AM61" s="110"/>
      <c r="AN61" s="110"/>
      <c r="AO61" s="110"/>
      <c r="AP61" s="110"/>
      <c r="AQ61" s="110"/>
      <c r="AR61" s="109"/>
      <c r="AS61" s="109"/>
      <c r="AT61" s="110"/>
      <c r="AU61" s="110"/>
      <c r="AV61" s="110"/>
      <c r="AW61" s="110"/>
      <c r="AX61" s="110"/>
      <c r="AY61" s="109"/>
      <c r="AZ61" s="104"/>
      <c r="BA61" s="104"/>
      <c r="BB61" s="104"/>
      <c r="BC61" s="104"/>
      <c r="BD61" s="104"/>
      <c r="BE61" s="104"/>
      <c r="BF61" s="104"/>
      <c r="BG61" s="104"/>
      <c r="BH61" s="104"/>
      <c r="BI61" s="104"/>
      <c r="BJ61" s="104"/>
      <c r="BK61" s="104"/>
      <c r="BL61" s="104"/>
      <c r="BM61" s="124"/>
      <c r="BN61" s="103">
        <f t="shared" si="2"/>
        <v>0</v>
      </c>
    </row>
    <row r="62" spans="1:66" x14ac:dyDescent="0.25">
      <c r="A62" s="320"/>
      <c r="B62" s="138" t="str">
        <f t="shared" si="1"/>
        <v>Nom29</v>
      </c>
      <c r="C62" s="139" t="str">
        <f t="shared" si="1"/>
        <v>Prénom29</v>
      </c>
      <c r="D62" s="110"/>
      <c r="E62" s="110"/>
      <c r="F62" s="110"/>
      <c r="G62" s="110"/>
      <c r="H62" s="110"/>
      <c r="I62" s="109"/>
      <c r="J62" s="109"/>
      <c r="K62" s="110"/>
      <c r="L62" s="110"/>
      <c r="M62" s="110"/>
      <c r="N62" s="110"/>
      <c r="O62" s="110"/>
      <c r="P62" s="109"/>
      <c r="Q62" s="109"/>
      <c r="R62" s="110"/>
      <c r="S62" s="110"/>
      <c r="T62" s="110"/>
      <c r="U62" s="110"/>
      <c r="V62" s="110"/>
      <c r="W62" s="109"/>
      <c r="X62" s="109"/>
      <c r="Y62" s="110"/>
      <c r="Z62" s="110"/>
      <c r="AA62" s="110"/>
      <c r="AB62" s="110"/>
      <c r="AC62" s="110"/>
      <c r="AD62" s="109"/>
      <c r="AE62" s="109"/>
      <c r="AF62" s="110"/>
      <c r="AG62" s="110"/>
      <c r="AH62" s="110"/>
      <c r="AI62" s="110"/>
      <c r="AJ62" s="110"/>
      <c r="AK62" s="109"/>
      <c r="AL62" s="109"/>
      <c r="AM62" s="110"/>
      <c r="AN62" s="110"/>
      <c r="AO62" s="110"/>
      <c r="AP62" s="110"/>
      <c r="AQ62" s="110"/>
      <c r="AR62" s="109"/>
      <c r="AS62" s="109"/>
      <c r="AT62" s="110"/>
      <c r="AU62" s="110"/>
      <c r="AV62" s="110"/>
      <c r="AW62" s="110"/>
      <c r="AX62" s="110"/>
      <c r="AY62" s="109"/>
      <c r="AZ62" s="104"/>
      <c r="BA62" s="104"/>
      <c r="BB62" s="104"/>
      <c r="BC62" s="104"/>
      <c r="BD62" s="104"/>
      <c r="BE62" s="104"/>
      <c r="BF62" s="104"/>
      <c r="BG62" s="104"/>
      <c r="BH62" s="104"/>
      <c r="BI62" s="104"/>
      <c r="BJ62" s="104"/>
      <c r="BK62" s="104"/>
      <c r="BL62" s="104"/>
      <c r="BM62" s="124"/>
      <c r="BN62" s="103">
        <f t="shared" si="2"/>
        <v>0</v>
      </c>
    </row>
    <row r="63" spans="1:66" ht="16.5" customHeight="1" thickBot="1" x14ac:dyDescent="0.3">
      <c r="A63" s="321"/>
      <c r="B63" s="138" t="str">
        <f t="shared" ref="B63:C63" si="3">B32</f>
        <v>Nom30</v>
      </c>
      <c r="C63" s="139" t="str">
        <f t="shared" si="3"/>
        <v>Prénom30</v>
      </c>
      <c r="D63" s="110"/>
      <c r="E63" s="110"/>
      <c r="F63" s="110"/>
      <c r="G63" s="110"/>
      <c r="H63" s="110"/>
      <c r="I63" s="109"/>
      <c r="J63" s="109"/>
      <c r="K63" s="110"/>
      <c r="L63" s="110"/>
      <c r="M63" s="110"/>
      <c r="N63" s="110"/>
      <c r="O63" s="110"/>
      <c r="P63" s="109"/>
      <c r="Q63" s="109"/>
      <c r="R63" s="110"/>
      <c r="S63" s="110"/>
      <c r="T63" s="110"/>
      <c r="U63" s="110"/>
      <c r="V63" s="110"/>
      <c r="W63" s="109"/>
      <c r="X63" s="109"/>
      <c r="Y63" s="110"/>
      <c r="Z63" s="110"/>
      <c r="AA63" s="110"/>
      <c r="AB63" s="110"/>
      <c r="AC63" s="110"/>
      <c r="AD63" s="109"/>
      <c r="AE63" s="109"/>
      <c r="AF63" s="110"/>
      <c r="AG63" s="110"/>
      <c r="AH63" s="110"/>
      <c r="AI63" s="110"/>
      <c r="AJ63" s="110"/>
      <c r="AK63" s="109"/>
      <c r="AL63" s="109"/>
      <c r="AM63" s="110"/>
      <c r="AN63" s="110"/>
      <c r="AO63" s="110"/>
      <c r="AP63" s="110"/>
      <c r="AQ63" s="110"/>
      <c r="AR63" s="109"/>
      <c r="AS63" s="109"/>
      <c r="AT63" s="110"/>
      <c r="AU63" s="110"/>
      <c r="AV63" s="110"/>
      <c r="AW63" s="110"/>
      <c r="AX63" s="110"/>
      <c r="AY63" s="109"/>
      <c r="AZ63" s="104"/>
      <c r="BA63" s="104"/>
      <c r="BB63" s="104"/>
      <c r="BC63" s="104"/>
      <c r="BD63" s="104"/>
      <c r="BE63" s="104"/>
      <c r="BF63" s="104"/>
      <c r="BG63" s="104"/>
      <c r="BH63" s="104"/>
      <c r="BI63" s="104"/>
      <c r="BJ63" s="104"/>
      <c r="BK63" s="104"/>
      <c r="BL63" s="104"/>
      <c r="BM63" s="124"/>
      <c r="BN63" s="103">
        <f t="shared" si="2"/>
        <v>0</v>
      </c>
    </row>
    <row r="64" spans="1:66" s="99" customFormat="1" ht="72.75" customHeight="1" thickBot="1" x14ac:dyDescent="0.3">
      <c r="B64" s="322">
        <v>2015</v>
      </c>
      <c r="C64" s="323"/>
      <c r="D64" s="100">
        <v>42009</v>
      </c>
      <c r="E64" s="100">
        <v>42010</v>
      </c>
      <c r="F64" s="100">
        <v>42011</v>
      </c>
      <c r="G64" s="100">
        <v>42012</v>
      </c>
      <c r="H64" s="100">
        <v>42013</v>
      </c>
      <c r="I64" s="107">
        <v>42014</v>
      </c>
      <c r="J64" s="107">
        <v>42015</v>
      </c>
      <c r="K64" s="100">
        <v>42016</v>
      </c>
      <c r="L64" s="100">
        <v>42017</v>
      </c>
      <c r="M64" s="100">
        <v>42018</v>
      </c>
      <c r="N64" s="100">
        <v>42019</v>
      </c>
      <c r="O64" s="100">
        <v>42020</v>
      </c>
      <c r="P64" s="107">
        <v>42021</v>
      </c>
      <c r="Q64" s="107">
        <v>42022</v>
      </c>
      <c r="R64" s="100">
        <v>42023</v>
      </c>
      <c r="S64" s="100">
        <v>42024</v>
      </c>
      <c r="T64" s="100">
        <v>42025</v>
      </c>
      <c r="U64" s="100">
        <v>42026</v>
      </c>
      <c r="V64" s="100">
        <v>42027</v>
      </c>
      <c r="W64" s="107">
        <v>42028</v>
      </c>
      <c r="X64" s="107">
        <v>42029</v>
      </c>
      <c r="Y64" s="100">
        <v>42030</v>
      </c>
      <c r="Z64" s="100">
        <v>42031</v>
      </c>
      <c r="AA64" s="100">
        <v>42032</v>
      </c>
      <c r="AB64" s="100">
        <v>42033</v>
      </c>
      <c r="AC64" s="100">
        <v>42034</v>
      </c>
      <c r="AD64" s="107">
        <v>42035</v>
      </c>
      <c r="AE64" s="107">
        <v>42036</v>
      </c>
      <c r="AF64" s="100">
        <v>42037</v>
      </c>
      <c r="AG64" s="100">
        <v>42038</v>
      </c>
      <c r="AH64" s="100">
        <v>42039</v>
      </c>
      <c r="AI64" s="100">
        <v>42040</v>
      </c>
      <c r="AJ64" s="100">
        <v>42041</v>
      </c>
      <c r="AK64" s="107">
        <v>42042</v>
      </c>
      <c r="AL64" s="107">
        <v>42043</v>
      </c>
      <c r="AM64" s="100">
        <v>42044</v>
      </c>
      <c r="AN64" s="100">
        <v>42045</v>
      </c>
      <c r="AO64" s="100">
        <v>42046</v>
      </c>
      <c r="AP64" s="100">
        <v>42047</v>
      </c>
      <c r="AQ64" s="100">
        <v>42048</v>
      </c>
      <c r="AR64" s="107">
        <v>42049</v>
      </c>
      <c r="AS64" s="107">
        <v>42050</v>
      </c>
      <c r="AT64" s="100">
        <v>42051</v>
      </c>
      <c r="AU64" s="100">
        <v>42052</v>
      </c>
      <c r="AV64" s="100">
        <v>42053</v>
      </c>
      <c r="AW64" s="100">
        <v>42054</v>
      </c>
      <c r="AX64" s="100">
        <v>42055</v>
      </c>
      <c r="AY64" s="107" t="s">
        <v>132</v>
      </c>
      <c r="AZ64" s="101">
        <v>41756</v>
      </c>
      <c r="BA64" s="101">
        <v>41757</v>
      </c>
      <c r="BB64" s="101">
        <v>41758</v>
      </c>
      <c r="BC64" s="101">
        <v>41759</v>
      </c>
      <c r="BD64" s="101">
        <v>41760</v>
      </c>
      <c r="BE64" s="101">
        <v>41761</v>
      </c>
      <c r="BF64" s="101">
        <v>41762</v>
      </c>
      <c r="BG64" s="101">
        <v>41763</v>
      </c>
      <c r="BH64" s="101">
        <v>41764</v>
      </c>
      <c r="BI64" s="101">
        <v>41765</v>
      </c>
      <c r="BJ64" s="101">
        <v>41766</v>
      </c>
      <c r="BK64" s="101">
        <v>41767</v>
      </c>
      <c r="BL64" s="101">
        <v>41768</v>
      </c>
      <c r="BM64" s="125">
        <v>41769</v>
      </c>
      <c r="BN64" s="126" t="str">
        <f>BN33</f>
        <v>nbr d'absence</v>
      </c>
    </row>
    <row r="65" spans="1:66" ht="15" customHeight="1" x14ac:dyDescent="0.25">
      <c r="A65" s="319" t="s">
        <v>129</v>
      </c>
      <c r="B65" s="138" t="str">
        <f t="shared" ref="B65:C93" si="4">B34</f>
        <v>Nom1</v>
      </c>
      <c r="C65" s="139" t="str">
        <f t="shared" si="4"/>
        <v>Prénom1</v>
      </c>
      <c r="D65" s="110"/>
      <c r="E65" s="110"/>
      <c r="F65" s="110"/>
      <c r="G65" s="110"/>
      <c r="H65" s="110"/>
      <c r="I65" s="108"/>
      <c r="J65" s="108"/>
      <c r="K65" s="110"/>
      <c r="L65" s="110"/>
      <c r="M65" s="110"/>
      <c r="N65" s="110"/>
      <c r="O65" s="110"/>
      <c r="P65" s="108"/>
      <c r="Q65" s="108"/>
      <c r="R65" s="110"/>
      <c r="S65" s="110"/>
      <c r="T65" s="110"/>
      <c r="U65" s="110"/>
      <c r="V65" s="110"/>
      <c r="W65" s="108"/>
      <c r="X65" s="108"/>
      <c r="Y65" s="110"/>
      <c r="Z65" s="110"/>
      <c r="AA65" s="110"/>
      <c r="AB65" s="110"/>
      <c r="AC65" s="110"/>
      <c r="AD65" s="108"/>
      <c r="AE65" s="108"/>
      <c r="AF65" s="110"/>
      <c r="AG65" s="110"/>
      <c r="AH65" s="110"/>
      <c r="AI65" s="110"/>
      <c r="AJ65" s="110"/>
      <c r="AK65" s="108"/>
      <c r="AL65" s="108"/>
      <c r="AM65" s="110"/>
      <c r="AN65" s="110"/>
      <c r="AO65" s="110"/>
      <c r="AP65" s="110"/>
      <c r="AQ65" s="110"/>
      <c r="AR65" s="108"/>
      <c r="AS65" s="108"/>
      <c r="AT65" s="110"/>
      <c r="AU65" s="110"/>
      <c r="AV65" s="110"/>
      <c r="AW65" s="110"/>
      <c r="AX65" s="110"/>
      <c r="AY65" s="108"/>
      <c r="AZ65" s="102"/>
      <c r="BA65" s="102"/>
      <c r="BB65" s="102"/>
      <c r="BC65" s="102"/>
      <c r="BD65" s="102"/>
      <c r="BE65" s="102"/>
      <c r="BF65" s="102"/>
      <c r="BG65" s="102"/>
      <c r="BH65" s="102"/>
      <c r="BI65" s="102"/>
      <c r="BJ65" s="102"/>
      <c r="BK65" s="102"/>
      <c r="BL65" s="102"/>
      <c r="BM65" s="123"/>
      <c r="BN65" s="103">
        <f t="shared" ref="BN65:BN94" si="5">BN34+COUNTIF(D65:AX65,"Absence")</f>
        <v>0</v>
      </c>
    </row>
    <row r="66" spans="1:66" x14ac:dyDescent="0.25">
      <c r="A66" s="320"/>
      <c r="B66" s="138" t="str">
        <f t="shared" si="4"/>
        <v>Nom2</v>
      </c>
      <c r="C66" s="139" t="str">
        <f t="shared" si="4"/>
        <v>Prénom2</v>
      </c>
      <c r="D66" s="110"/>
      <c r="E66" s="110"/>
      <c r="F66" s="110"/>
      <c r="G66" s="110"/>
      <c r="H66" s="110"/>
      <c r="I66" s="109"/>
      <c r="J66" s="109"/>
      <c r="K66" s="110"/>
      <c r="L66" s="110"/>
      <c r="M66" s="110"/>
      <c r="N66" s="110"/>
      <c r="O66" s="110"/>
      <c r="P66" s="109"/>
      <c r="Q66" s="109"/>
      <c r="R66" s="110"/>
      <c r="S66" s="110"/>
      <c r="T66" s="110"/>
      <c r="U66" s="110"/>
      <c r="V66" s="110"/>
      <c r="W66" s="109"/>
      <c r="X66" s="109"/>
      <c r="Y66" s="110"/>
      <c r="Z66" s="110"/>
      <c r="AA66" s="110"/>
      <c r="AB66" s="110"/>
      <c r="AC66" s="110"/>
      <c r="AD66" s="109"/>
      <c r="AE66" s="109"/>
      <c r="AF66" s="110"/>
      <c r="AG66" s="110"/>
      <c r="AH66" s="110"/>
      <c r="AI66" s="110"/>
      <c r="AJ66" s="110"/>
      <c r="AK66" s="109"/>
      <c r="AL66" s="109"/>
      <c r="AM66" s="110"/>
      <c r="AN66" s="110"/>
      <c r="AO66" s="110"/>
      <c r="AP66" s="110"/>
      <c r="AQ66" s="110"/>
      <c r="AR66" s="109"/>
      <c r="AS66" s="109"/>
      <c r="AT66" s="110"/>
      <c r="AU66" s="110"/>
      <c r="AV66" s="110"/>
      <c r="AW66" s="110"/>
      <c r="AX66" s="110"/>
      <c r="AY66" s="109"/>
      <c r="AZ66" s="104"/>
      <c r="BA66" s="104"/>
      <c r="BB66" s="104"/>
      <c r="BC66" s="104"/>
      <c r="BD66" s="104"/>
      <c r="BE66" s="104"/>
      <c r="BF66" s="104"/>
      <c r="BG66" s="104"/>
      <c r="BH66" s="104"/>
      <c r="BI66" s="104"/>
      <c r="BJ66" s="104"/>
      <c r="BK66" s="104"/>
      <c r="BL66" s="104"/>
      <c r="BM66" s="124"/>
      <c r="BN66" s="103">
        <f t="shared" si="5"/>
        <v>0</v>
      </c>
    </row>
    <row r="67" spans="1:66" x14ac:dyDescent="0.25">
      <c r="A67" s="320"/>
      <c r="B67" s="138" t="str">
        <f t="shared" si="4"/>
        <v>Nom3</v>
      </c>
      <c r="C67" s="139" t="str">
        <f t="shared" si="4"/>
        <v>Prénom3</v>
      </c>
      <c r="D67" s="110"/>
      <c r="E67" s="110"/>
      <c r="F67" s="110"/>
      <c r="G67" s="110"/>
      <c r="H67" s="110"/>
      <c r="I67" s="109"/>
      <c r="J67" s="109"/>
      <c r="K67" s="110"/>
      <c r="L67" s="110"/>
      <c r="M67" s="110"/>
      <c r="N67" s="110"/>
      <c r="O67" s="110"/>
      <c r="P67" s="109"/>
      <c r="Q67" s="109"/>
      <c r="R67" s="110"/>
      <c r="S67" s="110"/>
      <c r="T67" s="110"/>
      <c r="U67" s="110"/>
      <c r="V67" s="110"/>
      <c r="W67" s="109"/>
      <c r="X67" s="109"/>
      <c r="Y67" s="110"/>
      <c r="Z67" s="110"/>
      <c r="AA67" s="110"/>
      <c r="AB67" s="110"/>
      <c r="AC67" s="110"/>
      <c r="AD67" s="109"/>
      <c r="AE67" s="109"/>
      <c r="AF67" s="110"/>
      <c r="AG67" s="110"/>
      <c r="AH67" s="110"/>
      <c r="AI67" s="110"/>
      <c r="AJ67" s="110"/>
      <c r="AK67" s="109"/>
      <c r="AL67" s="109"/>
      <c r="AM67" s="110"/>
      <c r="AN67" s="110"/>
      <c r="AO67" s="110"/>
      <c r="AP67" s="110"/>
      <c r="AQ67" s="110"/>
      <c r="AR67" s="109"/>
      <c r="AS67" s="109"/>
      <c r="AT67" s="110"/>
      <c r="AU67" s="110"/>
      <c r="AV67" s="110"/>
      <c r="AW67" s="110"/>
      <c r="AX67" s="110"/>
      <c r="AY67" s="109"/>
      <c r="AZ67" s="104"/>
      <c r="BA67" s="104"/>
      <c r="BB67" s="104"/>
      <c r="BC67" s="104"/>
      <c r="BD67" s="104"/>
      <c r="BE67" s="104"/>
      <c r="BF67" s="104"/>
      <c r="BG67" s="104"/>
      <c r="BH67" s="104"/>
      <c r="BI67" s="104"/>
      <c r="BJ67" s="104"/>
      <c r="BK67" s="104"/>
      <c r="BL67" s="104"/>
      <c r="BM67" s="124"/>
      <c r="BN67" s="103">
        <f t="shared" si="5"/>
        <v>0</v>
      </c>
    </row>
    <row r="68" spans="1:66" x14ac:dyDescent="0.25">
      <c r="A68" s="320"/>
      <c r="B68" s="138" t="str">
        <f t="shared" si="4"/>
        <v>Nom4</v>
      </c>
      <c r="C68" s="139" t="str">
        <f t="shared" si="4"/>
        <v>Prénom4</v>
      </c>
      <c r="D68" s="110"/>
      <c r="E68" s="110"/>
      <c r="F68" s="110"/>
      <c r="G68" s="110"/>
      <c r="H68" s="110"/>
      <c r="I68" s="109"/>
      <c r="J68" s="109"/>
      <c r="K68" s="110"/>
      <c r="L68" s="110"/>
      <c r="M68" s="110"/>
      <c r="N68" s="110"/>
      <c r="O68" s="110"/>
      <c r="P68" s="109"/>
      <c r="Q68" s="109"/>
      <c r="R68" s="110"/>
      <c r="S68" s="110"/>
      <c r="T68" s="110"/>
      <c r="U68" s="110"/>
      <c r="V68" s="110"/>
      <c r="W68" s="109"/>
      <c r="X68" s="109"/>
      <c r="Y68" s="110"/>
      <c r="Z68" s="110"/>
      <c r="AA68" s="110"/>
      <c r="AB68" s="110"/>
      <c r="AC68" s="110"/>
      <c r="AD68" s="109"/>
      <c r="AE68" s="109"/>
      <c r="AF68" s="110"/>
      <c r="AG68" s="110"/>
      <c r="AH68" s="110"/>
      <c r="AI68" s="110"/>
      <c r="AJ68" s="110"/>
      <c r="AK68" s="109"/>
      <c r="AL68" s="109"/>
      <c r="AM68" s="110"/>
      <c r="AN68" s="110"/>
      <c r="AO68" s="110"/>
      <c r="AP68" s="110"/>
      <c r="AQ68" s="110"/>
      <c r="AR68" s="109"/>
      <c r="AS68" s="109"/>
      <c r="AT68" s="110"/>
      <c r="AU68" s="110"/>
      <c r="AV68" s="110"/>
      <c r="AW68" s="110"/>
      <c r="AX68" s="110"/>
      <c r="AY68" s="109"/>
      <c r="AZ68" s="104"/>
      <c r="BA68" s="104"/>
      <c r="BB68" s="104"/>
      <c r="BC68" s="104"/>
      <c r="BD68" s="104"/>
      <c r="BE68" s="104"/>
      <c r="BF68" s="104"/>
      <c r="BG68" s="104"/>
      <c r="BH68" s="104"/>
      <c r="BI68" s="104"/>
      <c r="BJ68" s="104"/>
      <c r="BK68" s="104"/>
      <c r="BL68" s="104"/>
      <c r="BM68" s="124"/>
      <c r="BN68" s="103">
        <f t="shared" si="5"/>
        <v>0</v>
      </c>
    </row>
    <row r="69" spans="1:66" x14ac:dyDescent="0.25">
      <c r="A69" s="320"/>
      <c r="B69" s="138" t="str">
        <f t="shared" si="4"/>
        <v>Nom5</v>
      </c>
      <c r="C69" s="139" t="str">
        <f t="shared" si="4"/>
        <v>Prénom5</v>
      </c>
      <c r="D69" s="110"/>
      <c r="E69" s="110"/>
      <c r="F69" s="110"/>
      <c r="G69" s="110"/>
      <c r="H69" s="110"/>
      <c r="I69" s="109"/>
      <c r="J69" s="109"/>
      <c r="K69" s="110"/>
      <c r="L69" s="110"/>
      <c r="M69" s="110"/>
      <c r="N69" s="110"/>
      <c r="O69" s="110"/>
      <c r="P69" s="109"/>
      <c r="Q69" s="109"/>
      <c r="R69" s="110"/>
      <c r="S69" s="110"/>
      <c r="T69" s="110"/>
      <c r="U69" s="110"/>
      <c r="V69" s="110"/>
      <c r="W69" s="109"/>
      <c r="X69" s="109"/>
      <c r="Y69" s="110"/>
      <c r="Z69" s="110"/>
      <c r="AA69" s="110"/>
      <c r="AB69" s="110"/>
      <c r="AC69" s="110"/>
      <c r="AD69" s="109"/>
      <c r="AE69" s="109"/>
      <c r="AF69" s="110"/>
      <c r="AG69" s="110"/>
      <c r="AH69" s="110"/>
      <c r="AI69" s="110"/>
      <c r="AJ69" s="110"/>
      <c r="AK69" s="109"/>
      <c r="AL69" s="109"/>
      <c r="AM69" s="110"/>
      <c r="AN69" s="110"/>
      <c r="AO69" s="110"/>
      <c r="AP69" s="110"/>
      <c r="AQ69" s="110"/>
      <c r="AR69" s="109"/>
      <c r="AS69" s="109"/>
      <c r="AT69" s="110"/>
      <c r="AU69" s="110"/>
      <c r="AV69" s="110"/>
      <c r="AW69" s="110"/>
      <c r="AX69" s="110"/>
      <c r="AY69" s="109"/>
      <c r="AZ69" s="104"/>
      <c r="BA69" s="104"/>
      <c r="BB69" s="104"/>
      <c r="BC69" s="104"/>
      <c r="BD69" s="104"/>
      <c r="BE69" s="104"/>
      <c r="BF69" s="104"/>
      <c r="BG69" s="104"/>
      <c r="BH69" s="104"/>
      <c r="BI69" s="104"/>
      <c r="BJ69" s="104"/>
      <c r="BK69" s="104"/>
      <c r="BL69" s="104"/>
      <c r="BM69" s="124"/>
      <c r="BN69" s="103">
        <f t="shared" si="5"/>
        <v>0</v>
      </c>
    </row>
    <row r="70" spans="1:66" x14ac:dyDescent="0.25">
      <c r="A70" s="320"/>
      <c r="B70" s="138" t="str">
        <f t="shared" si="4"/>
        <v>Nom6</v>
      </c>
      <c r="C70" s="139" t="str">
        <f t="shared" si="4"/>
        <v>Prénom6</v>
      </c>
      <c r="D70" s="110"/>
      <c r="E70" s="110"/>
      <c r="F70" s="110"/>
      <c r="G70" s="110"/>
      <c r="H70" s="110"/>
      <c r="I70" s="109"/>
      <c r="J70" s="109"/>
      <c r="K70" s="110"/>
      <c r="L70" s="110"/>
      <c r="M70" s="110"/>
      <c r="N70" s="110"/>
      <c r="O70" s="110"/>
      <c r="P70" s="109"/>
      <c r="Q70" s="109"/>
      <c r="R70" s="110"/>
      <c r="S70" s="110"/>
      <c r="T70" s="110"/>
      <c r="U70" s="110"/>
      <c r="V70" s="110"/>
      <c r="W70" s="109"/>
      <c r="X70" s="109"/>
      <c r="Y70" s="110"/>
      <c r="Z70" s="110"/>
      <c r="AA70" s="110"/>
      <c r="AB70" s="110"/>
      <c r="AC70" s="110"/>
      <c r="AD70" s="109"/>
      <c r="AE70" s="109"/>
      <c r="AF70" s="110"/>
      <c r="AG70" s="110"/>
      <c r="AH70" s="110"/>
      <c r="AI70" s="110"/>
      <c r="AJ70" s="110"/>
      <c r="AK70" s="109"/>
      <c r="AL70" s="109"/>
      <c r="AM70" s="110"/>
      <c r="AN70" s="110"/>
      <c r="AO70" s="110"/>
      <c r="AP70" s="110"/>
      <c r="AQ70" s="110"/>
      <c r="AR70" s="109"/>
      <c r="AS70" s="109"/>
      <c r="AT70" s="110"/>
      <c r="AU70" s="110"/>
      <c r="AV70" s="110"/>
      <c r="AW70" s="110"/>
      <c r="AX70" s="110"/>
      <c r="AY70" s="109"/>
      <c r="AZ70" s="104"/>
      <c r="BA70" s="104"/>
      <c r="BB70" s="104"/>
      <c r="BC70" s="104"/>
      <c r="BD70" s="104"/>
      <c r="BE70" s="104"/>
      <c r="BF70" s="104"/>
      <c r="BG70" s="104"/>
      <c r="BH70" s="104"/>
      <c r="BI70" s="104"/>
      <c r="BJ70" s="104"/>
      <c r="BK70" s="104"/>
      <c r="BL70" s="104"/>
      <c r="BM70" s="124"/>
      <c r="BN70" s="103">
        <f t="shared" si="5"/>
        <v>0</v>
      </c>
    </row>
    <row r="71" spans="1:66" x14ac:dyDescent="0.25">
      <c r="A71" s="320"/>
      <c r="B71" s="138" t="str">
        <f t="shared" si="4"/>
        <v>Nom7</v>
      </c>
      <c r="C71" s="139" t="str">
        <f t="shared" si="4"/>
        <v>Prénom7</v>
      </c>
      <c r="D71" s="110"/>
      <c r="E71" s="110"/>
      <c r="F71" s="110"/>
      <c r="G71" s="110"/>
      <c r="H71" s="110"/>
      <c r="I71" s="109"/>
      <c r="J71" s="109"/>
      <c r="K71" s="110"/>
      <c r="L71" s="110"/>
      <c r="M71" s="110"/>
      <c r="N71" s="110"/>
      <c r="O71" s="110"/>
      <c r="P71" s="109"/>
      <c r="Q71" s="109"/>
      <c r="R71" s="110"/>
      <c r="S71" s="110"/>
      <c r="T71" s="110"/>
      <c r="U71" s="110"/>
      <c r="V71" s="110"/>
      <c r="W71" s="109"/>
      <c r="X71" s="109"/>
      <c r="Y71" s="110"/>
      <c r="Z71" s="110"/>
      <c r="AA71" s="110"/>
      <c r="AB71" s="110"/>
      <c r="AC71" s="110"/>
      <c r="AD71" s="109"/>
      <c r="AE71" s="109"/>
      <c r="AF71" s="110"/>
      <c r="AG71" s="110"/>
      <c r="AH71" s="110"/>
      <c r="AI71" s="110"/>
      <c r="AJ71" s="110"/>
      <c r="AK71" s="109"/>
      <c r="AL71" s="109"/>
      <c r="AM71" s="110"/>
      <c r="AN71" s="110"/>
      <c r="AO71" s="110"/>
      <c r="AP71" s="110"/>
      <c r="AQ71" s="110"/>
      <c r="AR71" s="109"/>
      <c r="AS71" s="109"/>
      <c r="AT71" s="110"/>
      <c r="AU71" s="110"/>
      <c r="AV71" s="110"/>
      <c r="AW71" s="110"/>
      <c r="AX71" s="110"/>
      <c r="AY71" s="109"/>
      <c r="AZ71" s="104"/>
      <c r="BA71" s="104"/>
      <c r="BB71" s="104"/>
      <c r="BC71" s="104"/>
      <c r="BD71" s="104"/>
      <c r="BE71" s="104"/>
      <c r="BF71" s="104"/>
      <c r="BG71" s="104"/>
      <c r="BH71" s="104"/>
      <c r="BI71" s="104"/>
      <c r="BJ71" s="104"/>
      <c r="BK71" s="104"/>
      <c r="BL71" s="104"/>
      <c r="BM71" s="124"/>
      <c r="BN71" s="103">
        <f t="shared" si="5"/>
        <v>0</v>
      </c>
    </row>
    <row r="72" spans="1:66" x14ac:dyDescent="0.25">
      <c r="A72" s="320"/>
      <c r="B72" s="138" t="str">
        <f t="shared" si="4"/>
        <v>Nom8</v>
      </c>
      <c r="C72" s="139" t="str">
        <f t="shared" si="4"/>
        <v>Prénom8</v>
      </c>
      <c r="D72" s="110"/>
      <c r="E72" s="110"/>
      <c r="F72" s="110"/>
      <c r="G72" s="110"/>
      <c r="H72" s="110"/>
      <c r="I72" s="109"/>
      <c r="J72" s="109"/>
      <c r="K72" s="110"/>
      <c r="L72" s="110"/>
      <c r="M72" s="110"/>
      <c r="N72" s="110"/>
      <c r="O72" s="110"/>
      <c r="P72" s="109"/>
      <c r="Q72" s="109"/>
      <c r="R72" s="110"/>
      <c r="S72" s="110"/>
      <c r="T72" s="110"/>
      <c r="U72" s="110"/>
      <c r="V72" s="110"/>
      <c r="W72" s="109"/>
      <c r="X72" s="109"/>
      <c r="Y72" s="110"/>
      <c r="Z72" s="110"/>
      <c r="AA72" s="110"/>
      <c r="AB72" s="110"/>
      <c r="AC72" s="110"/>
      <c r="AD72" s="109"/>
      <c r="AE72" s="109"/>
      <c r="AF72" s="110"/>
      <c r="AG72" s="110"/>
      <c r="AH72" s="110"/>
      <c r="AI72" s="110"/>
      <c r="AJ72" s="110"/>
      <c r="AK72" s="109"/>
      <c r="AL72" s="109"/>
      <c r="AM72" s="110"/>
      <c r="AN72" s="110"/>
      <c r="AO72" s="110"/>
      <c r="AP72" s="110"/>
      <c r="AQ72" s="110"/>
      <c r="AR72" s="109"/>
      <c r="AS72" s="109"/>
      <c r="AT72" s="110"/>
      <c r="AU72" s="110"/>
      <c r="AV72" s="110"/>
      <c r="AW72" s="110"/>
      <c r="AX72" s="110"/>
      <c r="AY72" s="109"/>
      <c r="AZ72" s="104"/>
      <c r="BA72" s="104"/>
      <c r="BB72" s="104"/>
      <c r="BC72" s="104"/>
      <c r="BD72" s="104"/>
      <c r="BE72" s="104"/>
      <c r="BF72" s="104"/>
      <c r="BG72" s="104"/>
      <c r="BH72" s="104"/>
      <c r="BI72" s="104"/>
      <c r="BJ72" s="104"/>
      <c r="BK72" s="104"/>
      <c r="BL72" s="104"/>
      <c r="BM72" s="124"/>
      <c r="BN72" s="103">
        <f t="shared" si="5"/>
        <v>0</v>
      </c>
    </row>
    <row r="73" spans="1:66" x14ac:dyDescent="0.25">
      <c r="A73" s="320"/>
      <c r="B73" s="138" t="str">
        <f t="shared" si="4"/>
        <v>Nom9</v>
      </c>
      <c r="C73" s="139" t="str">
        <f t="shared" si="4"/>
        <v>Prénom9</v>
      </c>
      <c r="D73" s="110"/>
      <c r="E73" s="110"/>
      <c r="F73" s="110"/>
      <c r="G73" s="110"/>
      <c r="H73" s="110"/>
      <c r="I73" s="109"/>
      <c r="J73" s="109"/>
      <c r="K73" s="110"/>
      <c r="L73" s="110"/>
      <c r="M73" s="110"/>
      <c r="N73" s="110"/>
      <c r="O73" s="110"/>
      <c r="P73" s="109"/>
      <c r="Q73" s="109"/>
      <c r="R73" s="110"/>
      <c r="S73" s="110"/>
      <c r="T73" s="110"/>
      <c r="U73" s="110"/>
      <c r="V73" s="110"/>
      <c r="W73" s="109"/>
      <c r="X73" s="109"/>
      <c r="Y73" s="110"/>
      <c r="Z73" s="110"/>
      <c r="AA73" s="110"/>
      <c r="AB73" s="110"/>
      <c r="AC73" s="110"/>
      <c r="AD73" s="109"/>
      <c r="AE73" s="109"/>
      <c r="AF73" s="110"/>
      <c r="AG73" s="110"/>
      <c r="AH73" s="110"/>
      <c r="AI73" s="110"/>
      <c r="AJ73" s="110"/>
      <c r="AK73" s="109"/>
      <c r="AL73" s="109"/>
      <c r="AM73" s="110"/>
      <c r="AN73" s="110"/>
      <c r="AO73" s="110"/>
      <c r="AP73" s="110"/>
      <c r="AQ73" s="110"/>
      <c r="AR73" s="109"/>
      <c r="AS73" s="109"/>
      <c r="AT73" s="110"/>
      <c r="AU73" s="110"/>
      <c r="AV73" s="110"/>
      <c r="AW73" s="110"/>
      <c r="AX73" s="110"/>
      <c r="AY73" s="109"/>
      <c r="AZ73" s="104"/>
      <c r="BA73" s="104"/>
      <c r="BB73" s="104"/>
      <c r="BC73" s="104"/>
      <c r="BD73" s="104"/>
      <c r="BE73" s="104"/>
      <c r="BF73" s="104"/>
      <c r="BG73" s="104"/>
      <c r="BH73" s="104"/>
      <c r="BI73" s="104"/>
      <c r="BJ73" s="104"/>
      <c r="BK73" s="104"/>
      <c r="BL73" s="104"/>
      <c r="BM73" s="124"/>
      <c r="BN73" s="103">
        <f t="shared" si="5"/>
        <v>0</v>
      </c>
    </row>
    <row r="74" spans="1:66" x14ac:dyDescent="0.25">
      <c r="A74" s="320"/>
      <c r="B74" s="138" t="str">
        <f t="shared" si="4"/>
        <v>Nom10</v>
      </c>
      <c r="C74" s="139" t="str">
        <f t="shared" si="4"/>
        <v>Prénom10</v>
      </c>
      <c r="D74" s="110"/>
      <c r="E74" s="110"/>
      <c r="F74" s="110"/>
      <c r="G74" s="110"/>
      <c r="H74" s="110"/>
      <c r="I74" s="109"/>
      <c r="J74" s="109"/>
      <c r="K74" s="110"/>
      <c r="L74" s="110"/>
      <c r="M74" s="110"/>
      <c r="N74" s="110"/>
      <c r="O74" s="110"/>
      <c r="P74" s="109"/>
      <c r="Q74" s="109"/>
      <c r="R74" s="110"/>
      <c r="S74" s="110"/>
      <c r="T74" s="110"/>
      <c r="U74" s="110"/>
      <c r="V74" s="110"/>
      <c r="W74" s="109"/>
      <c r="X74" s="109"/>
      <c r="Y74" s="110"/>
      <c r="Z74" s="110"/>
      <c r="AA74" s="110"/>
      <c r="AB74" s="110"/>
      <c r="AC74" s="110"/>
      <c r="AD74" s="109"/>
      <c r="AE74" s="109"/>
      <c r="AF74" s="110"/>
      <c r="AG74" s="110"/>
      <c r="AH74" s="110"/>
      <c r="AI74" s="110"/>
      <c r="AJ74" s="110"/>
      <c r="AK74" s="109"/>
      <c r="AL74" s="109"/>
      <c r="AM74" s="110"/>
      <c r="AN74" s="110"/>
      <c r="AO74" s="110"/>
      <c r="AP74" s="110"/>
      <c r="AQ74" s="110"/>
      <c r="AR74" s="109"/>
      <c r="AS74" s="109"/>
      <c r="AT74" s="110"/>
      <c r="AU74" s="110"/>
      <c r="AV74" s="110"/>
      <c r="AW74" s="110"/>
      <c r="AX74" s="110"/>
      <c r="AY74" s="109"/>
      <c r="AZ74" s="104"/>
      <c r="BA74" s="104"/>
      <c r="BB74" s="104"/>
      <c r="BC74" s="104"/>
      <c r="BD74" s="104"/>
      <c r="BE74" s="104"/>
      <c r="BF74" s="104"/>
      <c r="BG74" s="104"/>
      <c r="BH74" s="104"/>
      <c r="BI74" s="104"/>
      <c r="BJ74" s="104"/>
      <c r="BK74" s="104"/>
      <c r="BL74" s="104"/>
      <c r="BM74" s="124"/>
      <c r="BN74" s="103">
        <f t="shared" si="5"/>
        <v>0</v>
      </c>
    </row>
    <row r="75" spans="1:66" x14ac:dyDescent="0.25">
      <c r="A75" s="320"/>
      <c r="B75" s="138" t="str">
        <f t="shared" si="4"/>
        <v>Nom11</v>
      </c>
      <c r="C75" s="139" t="str">
        <f t="shared" si="4"/>
        <v>Prénom11</v>
      </c>
      <c r="D75" s="110"/>
      <c r="E75" s="110"/>
      <c r="F75" s="110"/>
      <c r="G75" s="110"/>
      <c r="H75" s="110"/>
      <c r="I75" s="109"/>
      <c r="J75" s="109"/>
      <c r="K75" s="110"/>
      <c r="L75" s="110"/>
      <c r="M75" s="110"/>
      <c r="N75" s="110"/>
      <c r="O75" s="110"/>
      <c r="P75" s="109"/>
      <c r="Q75" s="109"/>
      <c r="R75" s="110"/>
      <c r="S75" s="110"/>
      <c r="T75" s="110"/>
      <c r="U75" s="110"/>
      <c r="V75" s="110"/>
      <c r="W75" s="109"/>
      <c r="X75" s="109"/>
      <c r="Y75" s="110"/>
      <c r="Z75" s="110"/>
      <c r="AA75" s="110"/>
      <c r="AB75" s="110"/>
      <c r="AC75" s="110"/>
      <c r="AD75" s="109"/>
      <c r="AE75" s="109"/>
      <c r="AF75" s="110"/>
      <c r="AG75" s="110"/>
      <c r="AH75" s="110"/>
      <c r="AI75" s="110"/>
      <c r="AJ75" s="110"/>
      <c r="AK75" s="109"/>
      <c r="AL75" s="109"/>
      <c r="AM75" s="110"/>
      <c r="AN75" s="110"/>
      <c r="AO75" s="110"/>
      <c r="AP75" s="110"/>
      <c r="AQ75" s="110"/>
      <c r="AR75" s="109"/>
      <c r="AS75" s="109"/>
      <c r="AT75" s="110"/>
      <c r="AU75" s="110"/>
      <c r="AV75" s="110"/>
      <c r="AW75" s="110"/>
      <c r="AX75" s="110"/>
      <c r="AY75" s="109"/>
      <c r="AZ75" s="104"/>
      <c r="BA75" s="104"/>
      <c r="BB75" s="104"/>
      <c r="BC75" s="104"/>
      <c r="BD75" s="104"/>
      <c r="BE75" s="104"/>
      <c r="BF75" s="104"/>
      <c r="BG75" s="104"/>
      <c r="BH75" s="104"/>
      <c r="BI75" s="104"/>
      <c r="BJ75" s="104"/>
      <c r="BK75" s="104"/>
      <c r="BL75" s="104"/>
      <c r="BM75" s="124"/>
      <c r="BN75" s="103">
        <f t="shared" si="5"/>
        <v>0</v>
      </c>
    </row>
    <row r="76" spans="1:66" x14ac:dyDescent="0.25">
      <c r="A76" s="320"/>
      <c r="B76" s="138" t="str">
        <f t="shared" si="4"/>
        <v>Nom12</v>
      </c>
      <c r="C76" s="139" t="str">
        <f t="shared" si="4"/>
        <v>Prénom12</v>
      </c>
      <c r="D76" s="110"/>
      <c r="E76" s="110"/>
      <c r="F76" s="110"/>
      <c r="G76" s="110"/>
      <c r="H76" s="110"/>
      <c r="I76" s="109"/>
      <c r="J76" s="109"/>
      <c r="K76" s="110"/>
      <c r="L76" s="110"/>
      <c r="M76" s="110"/>
      <c r="N76" s="110"/>
      <c r="O76" s="110"/>
      <c r="P76" s="109"/>
      <c r="Q76" s="109"/>
      <c r="R76" s="110"/>
      <c r="S76" s="110"/>
      <c r="T76" s="110"/>
      <c r="U76" s="110"/>
      <c r="V76" s="110"/>
      <c r="W76" s="109"/>
      <c r="X76" s="109"/>
      <c r="Y76" s="110"/>
      <c r="Z76" s="110"/>
      <c r="AA76" s="110"/>
      <c r="AB76" s="110"/>
      <c r="AC76" s="110"/>
      <c r="AD76" s="109"/>
      <c r="AE76" s="109"/>
      <c r="AF76" s="110"/>
      <c r="AG76" s="110"/>
      <c r="AH76" s="110"/>
      <c r="AI76" s="110"/>
      <c r="AJ76" s="110"/>
      <c r="AK76" s="109"/>
      <c r="AL76" s="109"/>
      <c r="AM76" s="110"/>
      <c r="AN76" s="110"/>
      <c r="AO76" s="110"/>
      <c r="AP76" s="110"/>
      <c r="AQ76" s="110"/>
      <c r="AR76" s="109"/>
      <c r="AS76" s="109"/>
      <c r="AT76" s="110"/>
      <c r="AU76" s="110"/>
      <c r="AV76" s="110"/>
      <c r="AW76" s="110"/>
      <c r="AX76" s="110"/>
      <c r="AY76" s="109"/>
      <c r="AZ76" s="104"/>
      <c r="BA76" s="104"/>
      <c r="BB76" s="104"/>
      <c r="BC76" s="104"/>
      <c r="BD76" s="104"/>
      <c r="BE76" s="104"/>
      <c r="BF76" s="104"/>
      <c r="BG76" s="104"/>
      <c r="BH76" s="104"/>
      <c r="BI76" s="104"/>
      <c r="BJ76" s="104"/>
      <c r="BK76" s="104"/>
      <c r="BL76" s="104"/>
      <c r="BM76" s="124"/>
      <c r="BN76" s="103">
        <f t="shared" si="5"/>
        <v>0</v>
      </c>
    </row>
    <row r="77" spans="1:66" x14ac:dyDescent="0.25">
      <c r="A77" s="320"/>
      <c r="B77" s="138" t="str">
        <f t="shared" si="4"/>
        <v>Nom13</v>
      </c>
      <c r="C77" s="139" t="str">
        <f t="shared" si="4"/>
        <v>Prénom13</v>
      </c>
      <c r="D77" s="110"/>
      <c r="E77" s="110"/>
      <c r="F77" s="110"/>
      <c r="G77" s="110"/>
      <c r="H77" s="110"/>
      <c r="I77" s="109"/>
      <c r="J77" s="109"/>
      <c r="K77" s="110"/>
      <c r="L77" s="110"/>
      <c r="M77" s="110"/>
      <c r="N77" s="110"/>
      <c r="O77" s="110"/>
      <c r="P77" s="109"/>
      <c r="Q77" s="109"/>
      <c r="R77" s="110"/>
      <c r="S77" s="110"/>
      <c r="T77" s="110"/>
      <c r="U77" s="110"/>
      <c r="V77" s="110"/>
      <c r="W77" s="109"/>
      <c r="X77" s="109"/>
      <c r="Y77" s="110"/>
      <c r="Z77" s="110"/>
      <c r="AA77" s="110"/>
      <c r="AB77" s="110"/>
      <c r="AC77" s="110"/>
      <c r="AD77" s="109"/>
      <c r="AE77" s="109"/>
      <c r="AF77" s="110"/>
      <c r="AG77" s="110"/>
      <c r="AH77" s="110"/>
      <c r="AI77" s="110"/>
      <c r="AJ77" s="110"/>
      <c r="AK77" s="109"/>
      <c r="AL77" s="109"/>
      <c r="AM77" s="110"/>
      <c r="AN77" s="110"/>
      <c r="AO77" s="110"/>
      <c r="AP77" s="110"/>
      <c r="AQ77" s="110"/>
      <c r="AR77" s="109"/>
      <c r="AS77" s="109"/>
      <c r="AT77" s="110"/>
      <c r="AU77" s="110"/>
      <c r="AV77" s="110"/>
      <c r="AW77" s="110"/>
      <c r="AX77" s="110"/>
      <c r="AY77" s="109"/>
      <c r="AZ77" s="104"/>
      <c r="BA77" s="104"/>
      <c r="BB77" s="104"/>
      <c r="BC77" s="104"/>
      <c r="BD77" s="104"/>
      <c r="BE77" s="104"/>
      <c r="BF77" s="104"/>
      <c r="BG77" s="104"/>
      <c r="BH77" s="104"/>
      <c r="BI77" s="104"/>
      <c r="BJ77" s="104"/>
      <c r="BK77" s="104"/>
      <c r="BL77" s="104"/>
      <c r="BM77" s="124"/>
      <c r="BN77" s="103">
        <f t="shared" si="5"/>
        <v>0</v>
      </c>
    </row>
    <row r="78" spans="1:66" x14ac:dyDescent="0.25">
      <c r="A78" s="320"/>
      <c r="B78" s="138" t="str">
        <f t="shared" si="4"/>
        <v>Nom14</v>
      </c>
      <c r="C78" s="139" t="str">
        <f t="shared" si="4"/>
        <v>Prénom14</v>
      </c>
      <c r="D78" s="110"/>
      <c r="E78" s="110"/>
      <c r="F78" s="110"/>
      <c r="G78" s="110"/>
      <c r="H78" s="110"/>
      <c r="I78" s="109"/>
      <c r="J78" s="109"/>
      <c r="K78" s="110"/>
      <c r="L78" s="110"/>
      <c r="M78" s="110"/>
      <c r="N78" s="110"/>
      <c r="O78" s="110"/>
      <c r="P78" s="109"/>
      <c r="Q78" s="109"/>
      <c r="R78" s="110"/>
      <c r="S78" s="110"/>
      <c r="T78" s="110"/>
      <c r="U78" s="110"/>
      <c r="V78" s="110"/>
      <c r="W78" s="109"/>
      <c r="X78" s="109"/>
      <c r="Y78" s="110"/>
      <c r="Z78" s="110"/>
      <c r="AA78" s="110"/>
      <c r="AB78" s="110"/>
      <c r="AC78" s="110"/>
      <c r="AD78" s="109"/>
      <c r="AE78" s="109"/>
      <c r="AF78" s="110"/>
      <c r="AG78" s="110"/>
      <c r="AH78" s="110"/>
      <c r="AI78" s="110"/>
      <c r="AJ78" s="110"/>
      <c r="AK78" s="109"/>
      <c r="AL78" s="109"/>
      <c r="AM78" s="110"/>
      <c r="AN78" s="110"/>
      <c r="AO78" s="110"/>
      <c r="AP78" s="110"/>
      <c r="AQ78" s="110"/>
      <c r="AR78" s="109"/>
      <c r="AS78" s="109"/>
      <c r="AT78" s="110"/>
      <c r="AU78" s="110"/>
      <c r="AV78" s="110"/>
      <c r="AW78" s="110"/>
      <c r="AX78" s="110"/>
      <c r="AY78" s="109"/>
      <c r="AZ78" s="104"/>
      <c r="BA78" s="104"/>
      <c r="BB78" s="104"/>
      <c r="BC78" s="104"/>
      <c r="BD78" s="104"/>
      <c r="BE78" s="104"/>
      <c r="BF78" s="104"/>
      <c r="BG78" s="104"/>
      <c r="BH78" s="104"/>
      <c r="BI78" s="104"/>
      <c r="BJ78" s="104"/>
      <c r="BK78" s="104"/>
      <c r="BL78" s="104"/>
      <c r="BM78" s="124"/>
      <c r="BN78" s="103">
        <f t="shared" si="5"/>
        <v>0</v>
      </c>
    </row>
    <row r="79" spans="1:66" ht="16.5" customHeight="1" thickBot="1" x14ac:dyDescent="0.3">
      <c r="A79" s="321"/>
      <c r="B79" s="138" t="str">
        <f t="shared" si="4"/>
        <v>Nom15</v>
      </c>
      <c r="C79" s="139" t="str">
        <f t="shared" si="4"/>
        <v>Prénom15</v>
      </c>
      <c r="D79" s="110"/>
      <c r="E79" s="110"/>
      <c r="F79" s="110"/>
      <c r="G79" s="110"/>
      <c r="H79" s="110"/>
      <c r="I79" s="109"/>
      <c r="J79" s="109"/>
      <c r="K79" s="110"/>
      <c r="L79" s="110"/>
      <c r="M79" s="110"/>
      <c r="N79" s="110"/>
      <c r="O79" s="110"/>
      <c r="P79" s="109"/>
      <c r="Q79" s="109"/>
      <c r="R79" s="110"/>
      <c r="S79" s="110"/>
      <c r="T79" s="110"/>
      <c r="U79" s="110"/>
      <c r="V79" s="110"/>
      <c r="W79" s="109"/>
      <c r="X79" s="109"/>
      <c r="Y79" s="110"/>
      <c r="Z79" s="110"/>
      <c r="AA79" s="110"/>
      <c r="AB79" s="110"/>
      <c r="AC79" s="110"/>
      <c r="AD79" s="109"/>
      <c r="AE79" s="109"/>
      <c r="AF79" s="110"/>
      <c r="AG79" s="110"/>
      <c r="AH79" s="110"/>
      <c r="AI79" s="110"/>
      <c r="AJ79" s="110"/>
      <c r="AK79" s="109"/>
      <c r="AL79" s="109"/>
      <c r="AM79" s="110"/>
      <c r="AN79" s="110"/>
      <c r="AO79" s="110"/>
      <c r="AP79" s="110"/>
      <c r="AQ79" s="110"/>
      <c r="AR79" s="109"/>
      <c r="AS79" s="109"/>
      <c r="AT79" s="110"/>
      <c r="AU79" s="110"/>
      <c r="AV79" s="110"/>
      <c r="AW79" s="110"/>
      <c r="AX79" s="110"/>
      <c r="AY79" s="109"/>
      <c r="AZ79" s="104"/>
      <c r="BA79" s="104"/>
      <c r="BB79" s="104"/>
      <c r="BC79" s="104"/>
      <c r="BD79" s="104"/>
      <c r="BE79" s="104"/>
      <c r="BF79" s="104"/>
      <c r="BG79" s="104"/>
      <c r="BH79" s="104"/>
      <c r="BI79" s="104"/>
      <c r="BJ79" s="104"/>
      <c r="BK79" s="104"/>
      <c r="BL79" s="104"/>
      <c r="BM79" s="124"/>
      <c r="BN79" s="103">
        <f t="shared" si="5"/>
        <v>0</v>
      </c>
    </row>
    <row r="80" spans="1:66" ht="15" customHeight="1" x14ac:dyDescent="0.25">
      <c r="A80" s="319" t="s">
        <v>130</v>
      </c>
      <c r="B80" s="138" t="str">
        <f t="shared" si="4"/>
        <v>Nom16</v>
      </c>
      <c r="C80" s="139" t="str">
        <f t="shared" si="4"/>
        <v>Prénom16</v>
      </c>
      <c r="D80" s="110"/>
      <c r="E80" s="110"/>
      <c r="F80" s="110"/>
      <c r="G80" s="110"/>
      <c r="H80" s="110"/>
      <c r="I80" s="108"/>
      <c r="J80" s="108"/>
      <c r="K80" s="110"/>
      <c r="L80" s="110"/>
      <c r="M80" s="110"/>
      <c r="N80" s="110"/>
      <c r="O80" s="110"/>
      <c r="P80" s="108"/>
      <c r="Q80" s="108"/>
      <c r="R80" s="110"/>
      <c r="S80" s="110"/>
      <c r="T80" s="110"/>
      <c r="U80" s="110"/>
      <c r="V80" s="110"/>
      <c r="W80" s="108"/>
      <c r="X80" s="108"/>
      <c r="Y80" s="110"/>
      <c r="Z80" s="110"/>
      <c r="AA80" s="110"/>
      <c r="AB80" s="110"/>
      <c r="AC80" s="110"/>
      <c r="AD80" s="108"/>
      <c r="AE80" s="108"/>
      <c r="AF80" s="110"/>
      <c r="AG80" s="110"/>
      <c r="AH80" s="110"/>
      <c r="AI80" s="110"/>
      <c r="AJ80" s="110"/>
      <c r="AK80" s="108"/>
      <c r="AL80" s="108"/>
      <c r="AM80" s="110"/>
      <c r="AN80" s="110"/>
      <c r="AO80" s="110"/>
      <c r="AP80" s="110"/>
      <c r="AQ80" s="110"/>
      <c r="AR80" s="108"/>
      <c r="AS80" s="108"/>
      <c r="AT80" s="110"/>
      <c r="AU80" s="110"/>
      <c r="AV80" s="110"/>
      <c r="AW80" s="110"/>
      <c r="AX80" s="110"/>
      <c r="AY80" s="108"/>
      <c r="AZ80" s="102"/>
      <c r="BA80" s="102"/>
      <c r="BB80" s="102"/>
      <c r="BC80" s="102"/>
      <c r="BD80" s="102"/>
      <c r="BE80" s="102"/>
      <c r="BF80" s="102"/>
      <c r="BG80" s="102"/>
      <c r="BH80" s="102"/>
      <c r="BI80" s="102"/>
      <c r="BJ80" s="102"/>
      <c r="BK80" s="102"/>
      <c r="BL80" s="102"/>
      <c r="BM80" s="123"/>
      <c r="BN80" s="103">
        <f t="shared" si="5"/>
        <v>0</v>
      </c>
    </row>
    <row r="81" spans="1:66" x14ac:dyDescent="0.25">
      <c r="A81" s="320"/>
      <c r="B81" s="138" t="str">
        <f t="shared" si="4"/>
        <v>Nom17</v>
      </c>
      <c r="C81" s="139" t="str">
        <f t="shared" si="4"/>
        <v>Prénom17</v>
      </c>
      <c r="D81" s="110"/>
      <c r="E81" s="110"/>
      <c r="F81" s="110"/>
      <c r="G81" s="110"/>
      <c r="H81" s="110"/>
      <c r="I81" s="109"/>
      <c r="J81" s="109"/>
      <c r="K81" s="110"/>
      <c r="L81" s="110"/>
      <c r="M81" s="110"/>
      <c r="N81" s="110"/>
      <c r="O81" s="110"/>
      <c r="P81" s="109"/>
      <c r="Q81" s="109"/>
      <c r="R81" s="110"/>
      <c r="S81" s="110"/>
      <c r="T81" s="110"/>
      <c r="U81" s="110"/>
      <c r="V81" s="110"/>
      <c r="W81" s="109"/>
      <c r="X81" s="109"/>
      <c r="Y81" s="110"/>
      <c r="Z81" s="110"/>
      <c r="AA81" s="110"/>
      <c r="AB81" s="110"/>
      <c r="AC81" s="110"/>
      <c r="AD81" s="109"/>
      <c r="AE81" s="109"/>
      <c r="AF81" s="110"/>
      <c r="AG81" s="110"/>
      <c r="AH81" s="110"/>
      <c r="AI81" s="110"/>
      <c r="AJ81" s="110"/>
      <c r="AK81" s="109"/>
      <c r="AL81" s="109"/>
      <c r="AM81" s="110"/>
      <c r="AN81" s="110"/>
      <c r="AO81" s="110"/>
      <c r="AP81" s="110"/>
      <c r="AQ81" s="110"/>
      <c r="AR81" s="109"/>
      <c r="AS81" s="109"/>
      <c r="AT81" s="110"/>
      <c r="AU81" s="110"/>
      <c r="AV81" s="110"/>
      <c r="AW81" s="110"/>
      <c r="AX81" s="110"/>
      <c r="AY81" s="109"/>
      <c r="AZ81" s="104"/>
      <c r="BA81" s="104"/>
      <c r="BB81" s="104"/>
      <c r="BC81" s="104"/>
      <c r="BD81" s="104"/>
      <c r="BE81" s="104"/>
      <c r="BF81" s="104"/>
      <c r="BG81" s="104"/>
      <c r="BH81" s="104"/>
      <c r="BI81" s="104"/>
      <c r="BJ81" s="104"/>
      <c r="BK81" s="104"/>
      <c r="BL81" s="104"/>
      <c r="BM81" s="124"/>
      <c r="BN81" s="103">
        <f t="shared" si="5"/>
        <v>0</v>
      </c>
    </row>
    <row r="82" spans="1:66" x14ac:dyDescent="0.25">
      <c r="A82" s="320"/>
      <c r="B82" s="138" t="str">
        <f t="shared" si="4"/>
        <v>Nom18</v>
      </c>
      <c r="C82" s="139" t="str">
        <f t="shared" si="4"/>
        <v>Prénom18</v>
      </c>
      <c r="D82" s="110"/>
      <c r="E82" s="110"/>
      <c r="F82" s="110"/>
      <c r="G82" s="110"/>
      <c r="H82" s="110"/>
      <c r="I82" s="109"/>
      <c r="J82" s="109"/>
      <c r="K82" s="110"/>
      <c r="L82" s="110"/>
      <c r="M82" s="110"/>
      <c r="N82" s="110"/>
      <c r="O82" s="110"/>
      <c r="P82" s="109"/>
      <c r="Q82" s="109"/>
      <c r="R82" s="110"/>
      <c r="S82" s="110"/>
      <c r="T82" s="110"/>
      <c r="U82" s="110"/>
      <c r="V82" s="110"/>
      <c r="W82" s="109"/>
      <c r="X82" s="109"/>
      <c r="Y82" s="110"/>
      <c r="Z82" s="110"/>
      <c r="AA82" s="110"/>
      <c r="AB82" s="110"/>
      <c r="AC82" s="110"/>
      <c r="AD82" s="109"/>
      <c r="AE82" s="109"/>
      <c r="AF82" s="110"/>
      <c r="AG82" s="110"/>
      <c r="AH82" s="110"/>
      <c r="AI82" s="110"/>
      <c r="AJ82" s="110"/>
      <c r="AK82" s="109"/>
      <c r="AL82" s="109"/>
      <c r="AM82" s="110"/>
      <c r="AN82" s="110"/>
      <c r="AO82" s="110"/>
      <c r="AP82" s="110"/>
      <c r="AQ82" s="110"/>
      <c r="AR82" s="109"/>
      <c r="AS82" s="109"/>
      <c r="AT82" s="110"/>
      <c r="AU82" s="110"/>
      <c r="AV82" s="110"/>
      <c r="AW82" s="110"/>
      <c r="AX82" s="110"/>
      <c r="AY82" s="109"/>
      <c r="AZ82" s="104"/>
      <c r="BA82" s="104"/>
      <c r="BB82" s="104"/>
      <c r="BC82" s="104"/>
      <c r="BD82" s="104"/>
      <c r="BE82" s="104"/>
      <c r="BF82" s="104"/>
      <c r="BG82" s="104"/>
      <c r="BH82" s="104"/>
      <c r="BI82" s="104"/>
      <c r="BJ82" s="104"/>
      <c r="BK82" s="104"/>
      <c r="BL82" s="104"/>
      <c r="BM82" s="124"/>
      <c r="BN82" s="103">
        <f t="shared" si="5"/>
        <v>1</v>
      </c>
    </row>
    <row r="83" spans="1:66" x14ac:dyDescent="0.25">
      <c r="A83" s="320"/>
      <c r="B83" s="138" t="str">
        <f t="shared" si="4"/>
        <v>Nom19</v>
      </c>
      <c r="C83" s="139" t="str">
        <f t="shared" si="4"/>
        <v>Prénom19</v>
      </c>
      <c r="D83" s="110"/>
      <c r="E83" s="110"/>
      <c r="F83" s="110"/>
      <c r="G83" s="110"/>
      <c r="H83" s="110"/>
      <c r="I83" s="109"/>
      <c r="J83" s="109"/>
      <c r="K83" s="110"/>
      <c r="L83" s="110"/>
      <c r="M83" s="110"/>
      <c r="N83" s="110"/>
      <c r="O83" s="110"/>
      <c r="P83" s="109"/>
      <c r="Q83" s="109"/>
      <c r="R83" s="110"/>
      <c r="S83" s="110"/>
      <c r="T83" s="110"/>
      <c r="U83" s="110"/>
      <c r="V83" s="110"/>
      <c r="W83" s="109"/>
      <c r="X83" s="109"/>
      <c r="Y83" s="110"/>
      <c r="Z83" s="110"/>
      <c r="AA83" s="110"/>
      <c r="AB83" s="110"/>
      <c r="AC83" s="110"/>
      <c r="AD83" s="109"/>
      <c r="AE83" s="109"/>
      <c r="AF83" s="110"/>
      <c r="AG83" s="110"/>
      <c r="AH83" s="110"/>
      <c r="AI83" s="110"/>
      <c r="AJ83" s="110"/>
      <c r="AK83" s="109"/>
      <c r="AL83" s="109"/>
      <c r="AM83" s="110"/>
      <c r="AN83" s="110"/>
      <c r="AO83" s="110"/>
      <c r="AP83" s="110"/>
      <c r="AQ83" s="110"/>
      <c r="AR83" s="109"/>
      <c r="AS83" s="109"/>
      <c r="AT83" s="110"/>
      <c r="AU83" s="110"/>
      <c r="AV83" s="110"/>
      <c r="AW83" s="110"/>
      <c r="AX83" s="110"/>
      <c r="AY83" s="109"/>
      <c r="AZ83" s="104"/>
      <c r="BA83" s="104"/>
      <c r="BB83" s="104"/>
      <c r="BC83" s="104"/>
      <c r="BD83" s="104"/>
      <c r="BE83" s="104"/>
      <c r="BF83" s="104"/>
      <c r="BG83" s="104"/>
      <c r="BH83" s="104"/>
      <c r="BI83" s="104"/>
      <c r="BJ83" s="104"/>
      <c r="BK83" s="104"/>
      <c r="BL83" s="104"/>
      <c r="BM83" s="124"/>
      <c r="BN83" s="103">
        <f t="shared" si="5"/>
        <v>0</v>
      </c>
    </row>
    <row r="84" spans="1:66" x14ac:dyDescent="0.25">
      <c r="A84" s="320"/>
      <c r="B84" s="138" t="str">
        <f t="shared" si="4"/>
        <v>Nom20</v>
      </c>
      <c r="C84" s="139" t="str">
        <f t="shared" si="4"/>
        <v>Prénom20</v>
      </c>
      <c r="D84" s="110"/>
      <c r="E84" s="110"/>
      <c r="F84" s="110"/>
      <c r="G84" s="110"/>
      <c r="H84" s="110"/>
      <c r="I84" s="109"/>
      <c r="J84" s="109"/>
      <c r="K84" s="110"/>
      <c r="L84" s="110"/>
      <c r="M84" s="110"/>
      <c r="N84" s="110"/>
      <c r="O84" s="110"/>
      <c r="P84" s="109"/>
      <c r="Q84" s="109"/>
      <c r="R84" s="110"/>
      <c r="S84" s="110"/>
      <c r="T84" s="110"/>
      <c r="U84" s="110"/>
      <c r="V84" s="110"/>
      <c r="W84" s="109"/>
      <c r="X84" s="109"/>
      <c r="Y84" s="110"/>
      <c r="Z84" s="110"/>
      <c r="AA84" s="110"/>
      <c r="AB84" s="110"/>
      <c r="AC84" s="110"/>
      <c r="AD84" s="109"/>
      <c r="AE84" s="109"/>
      <c r="AF84" s="110"/>
      <c r="AG84" s="110"/>
      <c r="AH84" s="110"/>
      <c r="AI84" s="110"/>
      <c r="AJ84" s="110"/>
      <c r="AK84" s="109"/>
      <c r="AL84" s="109"/>
      <c r="AM84" s="110"/>
      <c r="AN84" s="110"/>
      <c r="AO84" s="110"/>
      <c r="AP84" s="110"/>
      <c r="AQ84" s="110"/>
      <c r="AR84" s="109"/>
      <c r="AS84" s="109"/>
      <c r="AT84" s="110"/>
      <c r="AU84" s="110"/>
      <c r="AV84" s="110"/>
      <c r="AW84" s="110"/>
      <c r="AX84" s="110"/>
      <c r="AY84" s="109"/>
      <c r="AZ84" s="104"/>
      <c r="BA84" s="104"/>
      <c r="BB84" s="104"/>
      <c r="BC84" s="104"/>
      <c r="BD84" s="104"/>
      <c r="BE84" s="104"/>
      <c r="BF84" s="104"/>
      <c r="BG84" s="104"/>
      <c r="BH84" s="104"/>
      <c r="BI84" s="104"/>
      <c r="BJ84" s="104"/>
      <c r="BK84" s="104"/>
      <c r="BL84" s="104"/>
      <c r="BM84" s="124"/>
      <c r="BN84" s="103">
        <f t="shared" si="5"/>
        <v>0</v>
      </c>
    </row>
    <row r="85" spans="1:66" x14ac:dyDescent="0.25">
      <c r="A85" s="320"/>
      <c r="B85" s="138" t="str">
        <f t="shared" si="4"/>
        <v>Nom21</v>
      </c>
      <c r="C85" s="139" t="str">
        <f t="shared" si="4"/>
        <v>Prénom21</v>
      </c>
      <c r="D85" s="110"/>
      <c r="E85" s="110"/>
      <c r="F85" s="110"/>
      <c r="G85" s="110"/>
      <c r="H85" s="110"/>
      <c r="I85" s="109"/>
      <c r="J85" s="109"/>
      <c r="K85" s="110"/>
      <c r="L85" s="110"/>
      <c r="M85" s="110"/>
      <c r="N85" s="110"/>
      <c r="O85" s="110"/>
      <c r="P85" s="109"/>
      <c r="Q85" s="109"/>
      <c r="R85" s="110"/>
      <c r="S85" s="110"/>
      <c r="T85" s="110"/>
      <c r="U85" s="110"/>
      <c r="V85" s="110"/>
      <c r="W85" s="109"/>
      <c r="X85" s="109"/>
      <c r="Y85" s="110"/>
      <c r="Z85" s="110"/>
      <c r="AA85" s="110"/>
      <c r="AB85" s="110"/>
      <c r="AC85" s="110"/>
      <c r="AD85" s="109"/>
      <c r="AE85" s="109"/>
      <c r="AF85" s="110"/>
      <c r="AG85" s="110"/>
      <c r="AH85" s="110"/>
      <c r="AI85" s="110"/>
      <c r="AJ85" s="110"/>
      <c r="AK85" s="109"/>
      <c r="AL85" s="109"/>
      <c r="AM85" s="110"/>
      <c r="AN85" s="110"/>
      <c r="AO85" s="110"/>
      <c r="AP85" s="110"/>
      <c r="AQ85" s="110"/>
      <c r="AR85" s="109"/>
      <c r="AS85" s="109"/>
      <c r="AT85" s="110"/>
      <c r="AU85" s="110"/>
      <c r="AV85" s="110"/>
      <c r="AW85" s="110"/>
      <c r="AX85" s="110"/>
      <c r="AY85" s="109"/>
      <c r="AZ85" s="104"/>
      <c r="BA85" s="104"/>
      <c r="BB85" s="104"/>
      <c r="BC85" s="104"/>
      <c r="BD85" s="104"/>
      <c r="BE85" s="104"/>
      <c r="BF85" s="104"/>
      <c r="BG85" s="104"/>
      <c r="BH85" s="104"/>
      <c r="BI85" s="104"/>
      <c r="BJ85" s="104"/>
      <c r="BK85" s="104"/>
      <c r="BL85" s="104"/>
      <c r="BM85" s="124"/>
      <c r="BN85" s="103">
        <f t="shared" si="5"/>
        <v>0</v>
      </c>
    </row>
    <row r="86" spans="1:66" x14ac:dyDescent="0.25">
      <c r="A86" s="320"/>
      <c r="B86" s="138" t="str">
        <f t="shared" si="4"/>
        <v>Nom22</v>
      </c>
      <c r="C86" s="139" t="str">
        <f t="shared" si="4"/>
        <v>Prénom22</v>
      </c>
      <c r="D86" s="110"/>
      <c r="E86" s="110"/>
      <c r="F86" s="110"/>
      <c r="G86" s="110"/>
      <c r="H86" s="110"/>
      <c r="I86" s="109"/>
      <c r="J86" s="109"/>
      <c r="K86" s="110"/>
      <c r="L86" s="110"/>
      <c r="M86" s="110"/>
      <c r="N86" s="110"/>
      <c r="O86" s="110"/>
      <c r="P86" s="109"/>
      <c r="Q86" s="109"/>
      <c r="R86" s="110"/>
      <c r="S86" s="110"/>
      <c r="T86" s="110"/>
      <c r="U86" s="110"/>
      <c r="V86" s="110"/>
      <c r="W86" s="109"/>
      <c r="X86" s="109"/>
      <c r="Y86" s="110"/>
      <c r="Z86" s="110"/>
      <c r="AA86" s="110"/>
      <c r="AB86" s="110"/>
      <c r="AC86" s="110"/>
      <c r="AD86" s="109"/>
      <c r="AE86" s="109"/>
      <c r="AF86" s="110"/>
      <c r="AG86" s="110"/>
      <c r="AH86" s="110"/>
      <c r="AI86" s="110"/>
      <c r="AJ86" s="110"/>
      <c r="AK86" s="109"/>
      <c r="AL86" s="109"/>
      <c r="AM86" s="110"/>
      <c r="AN86" s="110"/>
      <c r="AO86" s="110"/>
      <c r="AP86" s="110"/>
      <c r="AQ86" s="110"/>
      <c r="AR86" s="109"/>
      <c r="AS86" s="109"/>
      <c r="AT86" s="110"/>
      <c r="AU86" s="110"/>
      <c r="AV86" s="110"/>
      <c r="AW86" s="110"/>
      <c r="AX86" s="110"/>
      <c r="AY86" s="109"/>
      <c r="AZ86" s="104"/>
      <c r="BA86" s="104"/>
      <c r="BB86" s="104"/>
      <c r="BC86" s="104"/>
      <c r="BD86" s="104"/>
      <c r="BE86" s="104"/>
      <c r="BF86" s="104"/>
      <c r="BG86" s="104"/>
      <c r="BH86" s="104"/>
      <c r="BI86" s="104"/>
      <c r="BJ86" s="104"/>
      <c r="BK86" s="104"/>
      <c r="BL86" s="104"/>
      <c r="BM86" s="124"/>
      <c r="BN86" s="103">
        <f t="shared" si="5"/>
        <v>0</v>
      </c>
    </row>
    <row r="87" spans="1:66" x14ac:dyDescent="0.25">
      <c r="A87" s="320"/>
      <c r="B87" s="138" t="str">
        <f t="shared" si="4"/>
        <v>Nom23</v>
      </c>
      <c r="C87" s="139" t="str">
        <f t="shared" si="4"/>
        <v>Prénom23</v>
      </c>
      <c r="D87" s="110"/>
      <c r="E87" s="110"/>
      <c r="F87" s="110"/>
      <c r="G87" s="110"/>
      <c r="H87" s="110"/>
      <c r="I87" s="109"/>
      <c r="J87" s="109"/>
      <c r="K87" s="110"/>
      <c r="L87" s="110"/>
      <c r="M87" s="110"/>
      <c r="N87" s="110"/>
      <c r="O87" s="110"/>
      <c r="P87" s="109"/>
      <c r="Q87" s="109"/>
      <c r="R87" s="110"/>
      <c r="S87" s="110"/>
      <c r="T87" s="110"/>
      <c r="U87" s="110"/>
      <c r="V87" s="110"/>
      <c r="W87" s="109"/>
      <c r="X87" s="109"/>
      <c r="Y87" s="110"/>
      <c r="Z87" s="110"/>
      <c r="AA87" s="110"/>
      <c r="AB87" s="110"/>
      <c r="AC87" s="110"/>
      <c r="AD87" s="109"/>
      <c r="AE87" s="109"/>
      <c r="AF87" s="110"/>
      <c r="AG87" s="110"/>
      <c r="AH87" s="110"/>
      <c r="AI87" s="110"/>
      <c r="AJ87" s="110"/>
      <c r="AK87" s="109"/>
      <c r="AL87" s="109"/>
      <c r="AM87" s="110"/>
      <c r="AN87" s="110"/>
      <c r="AO87" s="110"/>
      <c r="AP87" s="110"/>
      <c r="AQ87" s="110"/>
      <c r="AR87" s="109"/>
      <c r="AS87" s="109"/>
      <c r="AT87" s="110"/>
      <c r="AU87" s="110"/>
      <c r="AV87" s="110"/>
      <c r="AW87" s="110"/>
      <c r="AX87" s="110"/>
      <c r="AY87" s="109"/>
      <c r="AZ87" s="104"/>
      <c r="BA87" s="104"/>
      <c r="BB87" s="104"/>
      <c r="BC87" s="104"/>
      <c r="BD87" s="104"/>
      <c r="BE87" s="104"/>
      <c r="BF87" s="104"/>
      <c r="BG87" s="104"/>
      <c r="BH87" s="104"/>
      <c r="BI87" s="104"/>
      <c r="BJ87" s="104"/>
      <c r="BK87" s="104"/>
      <c r="BL87" s="104"/>
      <c r="BM87" s="124"/>
      <c r="BN87" s="103">
        <f t="shared" si="5"/>
        <v>0</v>
      </c>
    </row>
    <row r="88" spans="1:66" x14ac:dyDescent="0.25">
      <c r="A88" s="320"/>
      <c r="B88" s="138" t="str">
        <f t="shared" si="4"/>
        <v>Nom24</v>
      </c>
      <c r="C88" s="139" t="str">
        <f t="shared" si="4"/>
        <v>Prénom24</v>
      </c>
      <c r="D88" s="110"/>
      <c r="E88" s="110"/>
      <c r="F88" s="110"/>
      <c r="G88" s="110"/>
      <c r="H88" s="110"/>
      <c r="I88" s="109"/>
      <c r="J88" s="109"/>
      <c r="K88" s="110"/>
      <c r="L88" s="110"/>
      <c r="M88" s="110"/>
      <c r="N88" s="110"/>
      <c r="O88" s="110"/>
      <c r="P88" s="109"/>
      <c r="Q88" s="109"/>
      <c r="R88" s="110"/>
      <c r="S88" s="110"/>
      <c r="T88" s="110"/>
      <c r="U88" s="110"/>
      <c r="V88" s="110"/>
      <c r="W88" s="109"/>
      <c r="X88" s="109"/>
      <c r="Y88" s="110"/>
      <c r="Z88" s="110"/>
      <c r="AA88" s="110"/>
      <c r="AB88" s="110"/>
      <c r="AC88" s="110"/>
      <c r="AD88" s="109"/>
      <c r="AE88" s="109"/>
      <c r="AF88" s="110"/>
      <c r="AG88" s="110"/>
      <c r="AH88" s="110"/>
      <c r="AI88" s="110"/>
      <c r="AJ88" s="110"/>
      <c r="AK88" s="109"/>
      <c r="AL88" s="109"/>
      <c r="AM88" s="110"/>
      <c r="AN88" s="110"/>
      <c r="AO88" s="110"/>
      <c r="AP88" s="110"/>
      <c r="AQ88" s="110"/>
      <c r="AR88" s="109"/>
      <c r="AS88" s="109"/>
      <c r="AT88" s="110"/>
      <c r="AU88" s="110"/>
      <c r="AV88" s="110"/>
      <c r="AW88" s="110"/>
      <c r="AX88" s="110"/>
      <c r="AY88" s="109"/>
      <c r="AZ88" s="104"/>
      <c r="BA88" s="104"/>
      <c r="BB88" s="104"/>
      <c r="BC88" s="104"/>
      <c r="BD88" s="104"/>
      <c r="BE88" s="104"/>
      <c r="BF88" s="104"/>
      <c r="BG88" s="104"/>
      <c r="BH88" s="104"/>
      <c r="BI88" s="104"/>
      <c r="BJ88" s="104"/>
      <c r="BK88" s="104"/>
      <c r="BL88" s="104"/>
      <c r="BM88" s="124"/>
      <c r="BN88" s="103">
        <f t="shared" si="5"/>
        <v>0</v>
      </c>
    </row>
    <row r="89" spans="1:66" x14ac:dyDescent="0.25">
      <c r="A89" s="320"/>
      <c r="B89" s="138" t="str">
        <f t="shared" si="4"/>
        <v>Nom25</v>
      </c>
      <c r="C89" s="139" t="str">
        <f t="shared" si="4"/>
        <v>Prénom25</v>
      </c>
      <c r="D89" s="110"/>
      <c r="E89" s="110"/>
      <c r="F89" s="110"/>
      <c r="G89" s="110"/>
      <c r="H89" s="110"/>
      <c r="I89" s="109"/>
      <c r="J89" s="109"/>
      <c r="K89" s="110"/>
      <c r="L89" s="110"/>
      <c r="M89" s="110"/>
      <c r="N89" s="110"/>
      <c r="O89" s="110"/>
      <c r="P89" s="109"/>
      <c r="Q89" s="109"/>
      <c r="R89" s="110"/>
      <c r="S89" s="110"/>
      <c r="T89" s="110"/>
      <c r="U89" s="110"/>
      <c r="V89" s="110"/>
      <c r="W89" s="109"/>
      <c r="X89" s="109"/>
      <c r="Y89" s="110"/>
      <c r="Z89" s="110"/>
      <c r="AA89" s="110"/>
      <c r="AB89" s="110"/>
      <c r="AC89" s="110"/>
      <c r="AD89" s="109"/>
      <c r="AE89" s="109"/>
      <c r="AF89" s="110"/>
      <c r="AG89" s="110"/>
      <c r="AH89" s="110"/>
      <c r="AI89" s="110"/>
      <c r="AJ89" s="110"/>
      <c r="AK89" s="109"/>
      <c r="AL89" s="109"/>
      <c r="AM89" s="110"/>
      <c r="AN89" s="110"/>
      <c r="AO89" s="110"/>
      <c r="AP89" s="110"/>
      <c r="AQ89" s="110"/>
      <c r="AR89" s="109"/>
      <c r="AS89" s="109"/>
      <c r="AT89" s="110"/>
      <c r="AU89" s="110"/>
      <c r="AV89" s="110"/>
      <c r="AW89" s="110"/>
      <c r="AX89" s="110"/>
      <c r="AY89" s="109"/>
      <c r="AZ89" s="104"/>
      <c r="BA89" s="104"/>
      <c r="BB89" s="104"/>
      <c r="BC89" s="104"/>
      <c r="BD89" s="104"/>
      <c r="BE89" s="104"/>
      <c r="BF89" s="104"/>
      <c r="BG89" s="104"/>
      <c r="BH89" s="104"/>
      <c r="BI89" s="104"/>
      <c r="BJ89" s="104"/>
      <c r="BK89" s="104"/>
      <c r="BL89" s="104"/>
      <c r="BM89" s="124"/>
      <c r="BN89" s="103">
        <f t="shared" si="5"/>
        <v>0</v>
      </c>
    </row>
    <row r="90" spans="1:66" x14ac:dyDescent="0.25">
      <c r="A90" s="320"/>
      <c r="B90" s="138" t="str">
        <f t="shared" si="4"/>
        <v>Nom26</v>
      </c>
      <c r="C90" s="139" t="str">
        <f t="shared" si="4"/>
        <v>Prénom26</v>
      </c>
      <c r="D90" s="110"/>
      <c r="E90" s="110"/>
      <c r="F90" s="110"/>
      <c r="G90" s="110"/>
      <c r="H90" s="110"/>
      <c r="I90" s="109"/>
      <c r="J90" s="109"/>
      <c r="K90" s="110"/>
      <c r="L90" s="110"/>
      <c r="M90" s="110"/>
      <c r="N90" s="110"/>
      <c r="O90" s="110"/>
      <c r="P90" s="109"/>
      <c r="Q90" s="109"/>
      <c r="R90" s="110"/>
      <c r="S90" s="110"/>
      <c r="T90" s="110"/>
      <c r="U90" s="110"/>
      <c r="V90" s="110"/>
      <c r="W90" s="109"/>
      <c r="X90" s="109"/>
      <c r="Y90" s="110"/>
      <c r="Z90" s="110"/>
      <c r="AA90" s="110"/>
      <c r="AB90" s="110"/>
      <c r="AC90" s="110"/>
      <c r="AD90" s="109"/>
      <c r="AE90" s="109"/>
      <c r="AF90" s="110"/>
      <c r="AG90" s="110"/>
      <c r="AH90" s="110"/>
      <c r="AI90" s="110"/>
      <c r="AJ90" s="110"/>
      <c r="AK90" s="109"/>
      <c r="AL90" s="109"/>
      <c r="AM90" s="110"/>
      <c r="AN90" s="110"/>
      <c r="AO90" s="110"/>
      <c r="AP90" s="110"/>
      <c r="AQ90" s="110"/>
      <c r="AR90" s="109"/>
      <c r="AS90" s="109"/>
      <c r="AT90" s="110"/>
      <c r="AU90" s="110"/>
      <c r="AV90" s="110"/>
      <c r="AW90" s="110"/>
      <c r="AX90" s="110"/>
      <c r="AY90" s="109"/>
      <c r="AZ90" s="104"/>
      <c r="BA90" s="104"/>
      <c r="BB90" s="104"/>
      <c r="BC90" s="104"/>
      <c r="BD90" s="104"/>
      <c r="BE90" s="104"/>
      <c r="BF90" s="104"/>
      <c r="BG90" s="104"/>
      <c r="BH90" s="104"/>
      <c r="BI90" s="104"/>
      <c r="BJ90" s="104"/>
      <c r="BK90" s="104"/>
      <c r="BL90" s="104"/>
      <c r="BM90" s="124"/>
      <c r="BN90" s="103">
        <f t="shared" si="5"/>
        <v>0</v>
      </c>
    </row>
    <row r="91" spans="1:66" x14ac:dyDescent="0.25">
      <c r="A91" s="320"/>
      <c r="B91" s="138" t="str">
        <f t="shared" si="4"/>
        <v>Nom27</v>
      </c>
      <c r="C91" s="139" t="str">
        <f t="shared" si="4"/>
        <v>Prénom27</v>
      </c>
      <c r="D91" s="110"/>
      <c r="E91" s="110"/>
      <c r="F91" s="110"/>
      <c r="G91" s="110"/>
      <c r="H91" s="110"/>
      <c r="I91" s="109"/>
      <c r="J91" s="109"/>
      <c r="K91" s="110"/>
      <c r="L91" s="110"/>
      <c r="M91" s="110"/>
      <c r="N91" s="110"/>
      <c r="O91" s="110"/>
      <c r="P91" s="109"/>
      <c r="Q91" s="109"/>
      <c r="R91" s="110"/>
      <c r="S91" s="110"/>
      <c r="T91" s="110"/>
      <c r="U91" s="110"/>
      <c r="V91" s="110"/>
      <c r="W91" s="109"/>
      <c r="X91" s="109"/>
      <c r="Y91" s="110"/>
      <c r="Z91" s="110"/>
      <c r="AA91" s="110"/>
      <c r="AB91" s="110"/>
      <c r="AC91" s="110"/>
      <c r="AD91" s="109"/>
      <c r="AE91" s="109"/>
      <c r="AF91" s="110"/>
      <c r="AG91" s="110"/>
      <c r="AH91" s="110"/>
      <c r="AI91" s="110"/>
      <c r="AJ91" s="110"/>
      <c r="AK91" s="109"/>
      <c r="AL91" s="109"/>
      <c r="AM91" s="110"/>
      <c r="AN91" s="110"/>
      <c r="AO91" s="110"/>
      <c r="AP91" s="110"/>
      <c r="AQ91" s="110"/>
      <c r="AR91" s="109"/>
      <c r="AS91" s="109"/>
      <c r="AT91" s="110"/>
      <c r="AU91" s="110"/>
      <c r="AV91" s="110"/>
      <c r="AW91" s="110"/>
      <c r="AX91" s="110"/>
      <c r="AY91" s="109"/>
      <c r="AZ91" s="104"/>
      <c r="BA91" s="104"/>
      <c r="BB91" s="104"/>
      <c r="BC91" s="104"/>
      <c r="BD91" s="104"/>
      <c r="BE91" s="104"/>
      <c r="BF91" s="104"/>
      <c r="BG91" s="104"/>
      <c r="BH91" s="104"/>
      <c r="BI91" s="104"/>
      <c r="BJ91" s="104"/>
      <c r="BK91" s="104"/>
      <c r="BL91" s="104"/>
      <c r="BM91" s="124"/>
      <c r="BN91" s="103">
        <f t="shared" si="5"/>
        <v>2</v>
      </c>
    </row>
    <row r="92" spans="1:66" x14ac:dyDescent="0.25">
      <c r="A92" s="320"/>
      <c r="B92" s="138" t="str">
        <f t="shared" si="4"/>
        <v>Nom28</v>
      </c>
      <c r="C92" s="139" t="str">
        <f t="shared" si="4"/>
        <v>Prénom28</v>
      </c>
      <c r="D92" s="110"/>
      <c r="E92" s="110"/>
      <c r="F92" s="110"/>
      <c r="G92" s="110"/>
      <c r="H92" s="110"/>
      <c r="I92" s="109"/>
      <c r="J92" s="109"/>
      <c r="K92" s="110"/>
      <c r="L92" s="110"/>
      <c r="M92" s="110"/>
      <c r="N92" s="110"/>
      <c r="O92" s="110"/>
      <c r="P92" s="109"/>
      <c r="Q92" s="109"/>
      <c r="R92" s="110"/>
      <c r="S92" s="110"/>
      <c r="T92" s="110"/>
      <c r="U92" s="110"/>
      <c r="V92" s="110"/>
      <c r="W92" s="109"/>
      <c r="X92" s="109"/>
      <c r="Y92" s="110"/>
      <c r="Z92" s="110"/>
      <c r="AA92" s="110"/>
      <c r="AB92" s="110"/>
      <c r="AC92" s="110"/>
      <c r="AD92" s="109"/>
      <c r="AE92" s="109"/>
      <c r="AF92" s="110"/>
      <c r="AG92" s="110"/>
      <c r="AH92" s="110"/>
      <c r="AI92" s="110"/>
      <c r="AJ92" s="110"/>
      <c r="AK92" s="109"/>
      <c r="AL92" s="109"/>
      <c r="AM92" s="110"/>
      <c r="AN92" s="110"/>
      <c r="AO92" s="110"/>
      <c r="AP92" s="110"/>
      <c r="AQ92" s="110"/>
      <c r="AR92" s="109"/>
      <c r="AS92" s="109"/>
      <c r="AT92" s="110"/>
      <c r="AU92" s="110"/>
      <c r="AV92" s="110"/>
      <c r="AW92" s="110"/>
      <c r="AX92" s="110"/>
      <c r="AY92" s="109"/>
      <c r="AZ92" s="104"/>
      <c r="BA92" s="104"/>
      <c r="BB92" s="104"/>
      <c r="BC92" s="104"/>
      <c r="BD92" s="104"/>
      <c r="BE92" s="104"/>
      <c r="BF92" s="104"/>
      <c r="BG92" s="104"/>
      <c r="BH92" s="104"/>
      <c r="BI92" s="104"/>
      <c r="BJ92" s="104"/>
      <c r="BK92" s="104"/>
      <c r="BL92" s="104"/>
      <c r="BM92" s="124"/>
      <c r="BN92" s="103">
        <f t="shared" si="5"/>
        <v>0</v>
      </c>
    </row>
    <row r="93" spans="1:66" x14ac:dyDescent="0.25">
      <c r="A93" s="320"/>
      <c r="B93" s="138" t="str">
        <f t="shared" si="4"/>
        <v>Nom29</v>
      </c>
      <c r="C93" s="139" t="str">
        <f t="shared" si="4"/>
        <v>Prénom29</v>
      </c>
      <c r="D93" s="110"/>
      <c r="E93" s="110"/>
      <c r="F93" s="110"/>
      <c r="G93" s="110"/>
      <c r="H93" s="110"/>
      <c r="I93" s="109"/>
      <c r="J93" s="109"/>
      <c r="K93" s="110"/>
      <c r="L93" s="110"/>
      <c r="M93" s="110"/>
      <c r="N93" s="110"/>
      <c r="O93" s="110"/>
      <c r="P93" s="109"/>
      <c r="Q93" s="109"/>
      <c r="R93" s="110"/>
      <c r="S93" s="110"/>
      <c r="T93" s="110"/>
      <c r="U93" s="110"/>
      <c r="V93" s="110"/>
      <c r="W93" s="109"/>
      <c r="X93" s="109"/>
      <c r="Y93" s="110"/>
      <c r="Z93" s="110"/>
      <c r="AA93" s="110"/>
      <c r="AB93" s="110"/>
      <c r="AC93" s="110"/>
      <c r="AD93" s="109"/>
      <c r="AE93" s="109"/>
      <c r="AF93" s="110"/>
      <c r="AG93" s="110"/>
      <c r="AH93" s="110"/>
      <c r="AI93" s="110"/>
      <c r="AJ93" s="110"/>
      <c r="AK93" s="109"/>
      <c r="AL93" s="109"/>
      <c r="AM93" s="110"/>
      <c r="AN93" s="110"/>
      <c r="AO93" s="110"/>
      <c r="AP93" s="110"/>
      <c r="AQ93" s="110"/>
      <c r="AR93" s="109"/>
      <c r="AS93" s="109"/>
      <c r="AT93" s="110"/>
      <c r="AU93" s="110"/>
      <c r="AV93" s="110"/>
      <c r="AW93" s="110"/>
      <c r="AX93" s="110"/>
      <c r="AY93" s="109"/>
      <c r="AZ93" s="104"/>
      <c r="BA93" s="104"/>
      <c r="BB93" s="104"/>
      <c r="BC93" s="104"/>
      <c r="BD93" s="104"/>
      <c r="BE93" s="104"/>
      <c r="BF93" s="104"/>
      <c r="BG93" s="104"/>
      <c r="BH93" s="104"/>
      <c r="BI93" s="104"/>
      <c r="BJ93" s="104"/>
      <c r="BK93" s="104"/>
      <c r="BL93" s="104"/>
      <c r="BM93" s="124"/>
      <c r="BN93" s="103">
        <f t="shared" si="5"/>
        <v>0</v>
      </c>
    </row>
    <row r="94" spans="1:66" ht="16.5" customHeight="1" thickBot="1" x14ac:dyDescent="0.3">
      <c r="A94" s="321"/>
      <c r="B94" s="138" t="str">
        <f t="shared" ref="B94:C94" si="6">B63</f>
        <v>Nom30</v>
      </c>
      <c r="C94" s="139" t="str">
        <f t="shared" si="6"/>
        <v>Prénom30</v>
      </c>
      <c r="D94" s="110"/>
      <c r="E94" s="110"/>
      <c r="F94" s="110"/>
      <c r="G94" s="110"/>
      <c r="H94" s="110"/>
      <c r="I94" s="109"/>
      <c r="J94" s="109"/>
      <c r="K94" s="110"/>
      <c r="L94" s="110"/>
      <c r="M94" s="110"/>
      <c r="N94" s="110"/>
      <c r="O94" s="110"/>
      <c r="P94" s="109"/>
      <c r="Q94" s="109"/>
      <c r="R94" s="110"/>
      <c r="S94" s="110"/>
      <c r="T94" s="110"/>
      <c r="U94" s="110"/>
      <c r="V94" s="110"/>
      <c r="W94" s="109"/>
      <c r="X94" s="109"/>
      <c r="Y94" s="110"/>
      <c r="Z94" s="110"/>
      <c r="AA94" s="110"/>
      <c r="AB94" s="110"/>
      <c r="AC94" s="110"/>
      <c r="AD94" s="109"/>
      <c r="AE94" s="109"/>
      <c r="AF94" s="110"/>
      <c r="AG94" s="110"/>
      <c r="AH94" s="110"/>
      <c r="AI94" s="110"/>
      <c r="AJ94" s="110"/>
      <c r="AK94" s="109"/>
      <c r="AL94" s="109"/>
      <c r="AM94" s="110"/>
      <c r="AN94" s="110"/>
      <c r="AO94" s="110"/>
      <c r="AP94" s="110"/>
      <c r="AQ94" s="110"/>
      <c r="AR94" s="109"/>
      <c r="AS94" s="109"/>
      <c r="AT94" s="110"/>
      <c r="AU94" s="110"/>
      <c r="AV94" s="110"/>
      <c r="AW94" s="110"/>
      <c r="AX94" s="110"/>
      <c r="AY94" s="109"/>
      <c r="AZ94" s="104"/>
      <c r="BA94" s="104"/>
      <c r="BB94" s="104"/>
      <c r="BC94" s="104"/>
      <c r="BD94" s="104"/>
      <c r="BE94" s="104"/>
      <c r="BF94" s="104"/>
      <c r="BG94" s="104"/>
      <c r="BH94" s="104"/>
      <c r="BI94" s="104"/>
      <c r="BJ94" s="104"/>
      <c r="BK94" s="104"/>
      <c r="BL94" s="104"/>
      <c r="BM94" s="124"/>
      <c r="BN94" s="103">
        <f t="shared" si="5"/>
        <v>0</v>
      </c>
    </row>
    <row r="95" spans="1:66" s="99" customFormat="1" ht="72.75" customHeight="1" thickBot="1" x14ac:dyDescent="0.3">
      <c r="B95" s="322">
        <v>2015</v>
      </c>
      <c r="C95" s="323"/>
      <c r="D95" s="100">
        <v>42072</v>
      </c>
      <c r="E95" s="100">
        <v>42073</v>
      </c>
      <c r="F95" s="100">
        <v>42074</v>
      </c>
      <c r="G95" s="100">
        <v>42075</v>
      </c>
      <c r="H95" s="100">
        <v>42076</v>
      </c>
      <c r="I95" s="107">
        <v>42077</v>
      </c>
      <c r="J95" s="107">
        <v>42078</v>
      </c>
      <c r="K95" s="100">
        <v>42079</v>
      </c>
      <c r="L95" s="100">
        <v>42080</v>
      </c>
      <c r="M95" s="100">
        <v>42081</v>
      </c>
      <c r="N95" s="100">
        <v>42082</v>
      </c>
      <c r="O95" s="100">
        <v>42083</v>
      </c>
      <c r="P95" s="107">
        <v>42084</v>
      </c>
      <c r="Q95" s="107">
        <v>42085</v>
      </c>
      <c r="R95" s="100">
        <v>42086</v>
      </c>
      <c r="S95" s="100">
        <v>42087</v>
      </c>
      <c r="T95" s="100">
        <v>42088</v>
      </c>
      <c r="U95" s="100">
        <v>42089</v>
      </c>
      <c r="V95" s="100">
        <v>42090</v>
      </c>
      <c r="W95" s="107">
        <v>42091</v>
      </c>
      <c r="X95" s="107">
        <v>42092</v>
      </c>
      <c r="Y95" s="100">
        <v>42093</v>
      </c>
      <c r="Z95" s="100">
        <v>42094</v>
      </c>
      <c r="AA95" s="100">
        <v>42095</v>
      </c>
      <c r="AB95" s="100">
        <v>42096</v>
      </c>
      <c r="AC95" s="100">
        <v>42097</v>
      </c>
      <c r="AD95" s="107">
        <v>42098</v>
      </c>
      <c r="AE95" s="107">
        <v>42099</v>
      </c>
      <c r="AF95" s="100">
        <v>42100</v>
      </c>
      <c r="AG95" s="100">
        <v>42101</v>
      </c>
      <c r="AH95" s="100">
        <v>42102</v>
      </c>
      <c r="AI95" s="100">
        <v>42103</v>
      </c>
      <c r="AJ95" s="100">
        <v>42104</v>
      </c>
      <c r="AK95" s="107">
        <v>42105</v>
      </c>
      <c r="AL95" s="107">
        <v>42106</v>
      </c>
      <c r="AM95" s="100">
        <v>42107</v>
      </c>
      <c r="AN95" s="100">
        <v>42108</v>
      </c>
      <c r="AO95" s="100">
        <v>42109</v>
      </c>
      <c r="AP95" s="100">
        <v>42110</v>
      </c>
      <c r="AQ95" s="100">
        <v>42111</v>
      </c>
      <c r="AR95" s="107">
        <v>42112</v>
      </c>
      <c r="AS95" s="107">
        <v>42113</v>
      </c>
      <c r="AT95" s="100">
        <v>42114</v>
      </c>
      <c r="AU95" s="100">
        <v>42115</v>
      </c>
      <c r="AV95" s="100">
        <v>42116</v>
      </c>
      <c r="AW95" s="100">
        <v>42117</v>
      </c>
      <c r="AX95" s="100">
        <v>42118</v>
      </c>
      <c r="AY95" s="107" t="s">
        <v>135</v>
      </c>
      <c r="AZ95" s="101">
        <v>41756</v>
      </c>
      <c r="BA95" s="101">
        <v>41757</v>
      </c>
      <c r="BB95" s="101">
        <v>41758</v>
      </c>
      <c r="BC95" s="101">
        <v>41759</v>
      </c>
      <c r="BD95" s="101">
        <v>41760</v>
      </c>
      <c r="BE95" s="101">
        <v>41761</v>
      </c>
      <c r="BF95" s="101">
        <v>41762</v>
      </c>
      <c r="BG95" s="101">
        <v>41763</v>
      </c>
      <c r="BH95" s="101">
        <v>41764</v>
      </c>
      <c r="BI95" s="101">
        <v>41765</v>
      </c>
      <c r="BJ95" s="101">
        <v>41766</v>
      </c>
      <c r="BK95" s="101">
        <v>41767</v>
      </c>
      <c r="BL95" s="101">
        <v>41768</v>
      </c>
      <c r="BM95" s="125">
        <v>41769</v>
      </c>
      <c r="BN95" s="126" t="str">
        <f>BN64</f>
        <v>nbr d'absence</v>
      </c>
    </row>
    <row r="96" spans="1:66" ht="15" customHeight="1" x14ac:dyDescent="0.25">
      <c r="A96" s="319" t="s">
        <v>129</v>
      </c>
      <c r="B96" s="138" t="str">
        <f t="shared" ref="B96:C124" si="7">B65</f>
        <v>Nom1</v>
      </c>
      <c r="C96" s="139" t="str">
        <f t="shared" si="7"/>
        <v>Prénom1</v>
      </c>
      <c r="D96" s="110"/>
      <c r="E96" s="110"/>
      <c r="F96" s="110"/>
      <c r="G96" s="110"/>
      <c r="H96" s="110"/>
      <c r="I96" s="108"/>
      <c r="J96" s="108"/>
      <c r="K96" s="110"/>
      <c r="L96" s="110"/>
      <c r="M96" s="110"/>
      <c r="N96" s="110"/>
      <c r="O96" s="110"/>
      <c r="P96" s="108"/>
      <c r="Q96" s="108"/>
      <c r="R96" s="110"/>
      <c r="S96" s="110"/>
      <c r="T96" s="110"/>
      <c r="U96" s="110"/>
      <c r="V96" s="110"/>
      <c r="W96" s="108"/>
      <c r="X96" s="108"/>
      <c r="Y96" s="110"/>
      <c r="Z96" s="110"/>
      <c r="AA96" s="110"/>
      <c r="AB96" s="110"/>
      <c r="AC96" s="110"/>
      <c r="AD96" s="108"/>
      <c r="AE96" s="108"/>
      <c r="AF96" s="110"/>
      <c r="AG96" s="110"/>
      <c r="AH96" s="110"/>
      <c r="AI96" s="110"/>
      <c r="AJ96" s="110"/>
      <c r="AK96" s="108"/>
      <c r="AL96" s="108"/>
      <c r="AM96" s="110"/>
      <c r="AN96" s="110"/>
      <c r="AO96" s="110"/>
      <c r="AP96" s="110"/>
      <c r="AQ96" s="110"/>
      <c r="AR96" s="108"/>
      <c r="AS96" s="108"/>
      <c r="AT96" s="110"/>
      <c r="AU96" s="110"/>
      <c r="AV96" s="110"/>
      <c r="AW96" s="110"/>
      <c r="AX96" s="110"/>
      <c r="AY96" s="108"/>
      <c r="AZ96" s="102"/>
      <c r="BA96" s="102"/>
      <c r="BB96" s="102"/>
      <c r="BC96" s="102"/>
      <c r="BD96" s="102"/>
      <c r="BE96" s="102"/>
      <c r="BF96" s="102"/>
      <c r="BG96" s="102"/>
      <c r="BH96" s="102"/>
      <c r="BI96" s="102"/>
      <c r="BJ96" s="102"/>
      <c r="BK96" s="102"/>
      <c r="BL96" s="102"/>
      <c r="BM96" s="123"/>
      <c r="BN96" s="103">
        <f t="shared" ref="BN96:BN125" si="8">BN65+COUNTIF(D96:AX96,"Absence")</f>
        <v>0</v>
      </c>
    </row>
    <row r="97" spans="1:66" x14ac:dyDescent="0.25">
      <c r="A97" s="320"/>
      <c r="B97" s="138" t="str">
        <f t="shared" si="7"/>
        <v>Nom2</v>
      </c>
      <c r="C97" s="139" t="str">
        <f t="shared" si="7"/>
        <v>Prénom2</v>
      </c>
      <c r="D97" s="110"/>
      <c r="E97" s="110"/>
      <c r="F97" s="110"/>
      <c r="G97" s="110"/>
      <c r="H97" s="110"/>
      <c r="I97" s="109"/>
      <c r="J97" s="109"/>
      <c r="K97" s="110"/>
      <c r="L97" s="110"/>
      <c r="M97" s="110"/>
      <c r="N97" s="110"/>
      <c r="O97" s="110"/>
      <c r="P97" s="109"/>
      <c r="Q97" s="109"/>
      <c r="R97" s="110"/>
      <c r="S97" s="110"/>
      <c r="T97" s="110"/>
      <c r="U97" s="110"/>
      <c r="V97" s="110"/>
      <c r="W97" s="109"/>
      <c r="X97" s="109"/>
      <c r="Y97" s="110"/>
      <c r="Z97" s="110"/>
      <c r="AA97" s="110"/>
      <c r="AB97" s="110"/>
      <c r="AC97" s="110"/>
      <c r="AD97" s="109"/>
      <c r="AE97" s="109"/>
      <c r="AF97" s="110"/>
      <c r="AG97" s="110"/>
      <c r="AH97" s="110"/>
      <c r="AI97" s="110"/>
      <c r="AJ97" s="110"/>
      <c r="AK97" s="109"/>
      <c r="AL97" s="109"/>
      <c r="AM97" s="110"/>
      <c r="AN97" s="110"/>
      <c r="AO97" s="110"/>
      <c r="AP97" s="110"/>
      <c r="AQ97" s="110"/>
      <c r="AR97" s="109"/>
      <c r="AS97" s="109"/>
      <c r="AT97" s="110"/>
      <c r="AU97" s="110"/>
      <c r="AV97" s="110"/>
      <c r="AW97" s="110"/>
      <c r="AX97" s="110"/>
      <c r="AY97" s="109"/>
      <c r="AZ97" s="104"/>
      <c r="BA97" s="104"/>
      <c r="BB97" s="104"/>
      <c r="BC97" s="104"/>
      <c r="BD97" s="104"/>
      <c r="BE97" s="104"/>
      <c r="BF97" s="104"/>
      <c r="BG97" s="104"/>
      <c r="BH97" s="104"/>
      <c r="BI97" s="104"/>
      <c r="BJ97" s="104"/>
      <c r="BK97" s="104"/>
      <c r="BL97" s="104"/>
      <c r="BM97" s="124"/>
      <c r="BN97" s="103">
        <f t="shared" si="8"/>
        <v>0</v>
      </c>
    </row>
    <row r="98" spans="1:66" x14ac:dyDescent="0.25">
      <c r="A98" s="320"/>
      <c r="B98" s="138" t="str">
        <f t="shared" si="7"/>
        <v>Nom3</v>
      </c>
      <c r="C98" s="139" t="str">
        <f t="shared" si="7"/>
        <v>Prénom3</v>
      </c>
      <c r="D98" s="110"/>
      <c r="E98" s="110"/>
      <c r="F98" s="110"/>
      <c r="G98" s="110"/>
      <c r="H98" s="110"/>
      <c r="I98" s="109"/>
      <c r="J98" s="109"/>
      <c r="K98" s="110"/>
      <c r="L98" s="110"/>
      <c r="M98" s="110"/>
      <c r="N98" s="110"/>
      <c r="O98" s="110"/>
      <c r="P98" s="109"/>
      <c r="Q98" s="109"/>
      <c r="R98" s="110"/>
      <c r="S98" s="110"/>
      <c r="T98" s="110"/>
      <c r="U98" s="110"/>
      <c r="V98" s="110"/>
      <c r="W98" s="109"/>
      <c r="X98" s="109"/>
      <c r="Y98" s="110"/>
      <c r="Z98" s="110"/>
      <c r="AA98" s="110"/>
      <c r="AB98" s="110"/>
      <c r="AC98" s="110"/>
      <c r="AD98" s="109"/>
      <c r="AE98" s="109"/>
      <c r="AF98" s="110"/>
      <c r="AG98" s="110"/>
      <c r="AH98" s="110"/>
      <c r="AI98" s="110"/>
      <c r="AJ98" s="110"/>
      <c r="AK98" s="109"/>
      <c r="AL98" s="109"/>
      <c r="AM98" s="110"/>
      <c r="AN98" s="110"/>
      <c r="AO98" s="110"/>
      <c r="AP98" s="110"/>
      <c r="AQ98" s="110"/>
      <c r="AR98" s="109"/>
      <c r="AS98" s="109"/>
      <c r="AT98" s="110"/>
      <c r="AU98" s="110"/>
      <c r="AV98" s="110"/>
      <c r="AW98" s="110"/>
      <c r="AX98" s="110"/>
      <c r="AY98" s="109"/>
      <c r="AZ98" s="104"/>
      <c r="BA98" s="104"/>
      <c r="BB98" s="104"/>
      <c r="BC98" s="104"/>
      <c r="BD98" s="104"/>
      <c r="BE98" s="104"/>
      <c r="BF98" s="104"/>
      <c r="BG98" s="104"/>
      <c r="BH98" s="104"/>
      <c r="BI98" s="104"/>
      <c r="BJ98" s="104"/>
      <c r="BK98" s="104"/>
      <c r="BL98" s="104"/>
      <c r="BM98" s="124"/>
      <c r="BN98" s="103">
        <f t="shared" si="8"/>
        <v>0</v>
      </c>
    </row>
    <row r="99" spans="1:66" x14ac:dyDescent="0.25">
      <c r="A99" s="320"/>
      <c r="B99" s="138" t="str">
        <f t="shared" si="7"/>
        <v>Nom4</v>
      </c>
      <c r="C99" s="139" t="str">
        <f t="shared" si="7"/>
        <v>Prénom4</v>
      </c>
      <c r="D99" s="110"/>
      <c r="E99" s="110"/>
      <c r="F99" s="110"/>
      <c r="G99" s="110"/>
      <c r="H99" s="110"/>
      <c r="I99" s="109"/>
      <c r="J99" s="109"/>
      <c r="K99" s="110"/>
      <c r="L99" s="110"/>
      <c r="M99" s="110"/>
      <c r="N99" s="110"/>
      <c r="O99" s="110"/>
      <c r="P99" s="109"/>
      <c r="Q99" s="109"/>
      <c r="R99" s="110"/>
      <c r="S99" s="110"/>
      <c r="T99" s="110"/>
      <c r="U99" s="110"/>
      <c r="V99" s="110"/>
      <c r="W99" s="109"/>
      <c r="X99" s="109"/>
      <c r="Y99" s="110"/>
      <c r="Z99" s="110"/>
      <c r="AA99" s="110"/>
      <c r="AB99" s="110"/>
      <c r="AC99" s="110"/>
      <c r="AD99" s="109"/>
      <c r="AE99" s="109"/>
      <c r="AF99" s="110"/>
      <c r="AG99" s="110"/>
      <c r="AH99" s="110"/>
      <c r="AI99" s="110"/>
      <c r="AJ99" s="110"/>
      <c r="AK99" s="109"/>
      <c r="AL99" s="109"/>
      <c r="AM99" s="110"/>
      <c r="AN99" s="110"/>
      <c r="AO99" s="110"/>
      <c r="AP99" s="110"/>
      <c r="AQ99" s="110"/>
      <c r="AR99" s="109"/>
      <c r="AS99" s="109"/>
      <c r="AT99" s="110"/>
      <c r="AU99" s="110"/>
      <c r="AV99" s="110"/>
      <c r="AW99" s="110"/>
      <c r="AX99" s="110"/>
      <c r="AY99" s="109"/>
      <c r="AZ99" s="104"/>
      <c r="BA99" s="104"/>
      <c r="BB99" s="104"/>
      <c r="BC99" s="104"/>
      <c r="BD99" s="104"/>
      <c r="BE99" s="104"/>
      <c r="BF99" s="104"/>
      <c r="BG99" s="104"/>
      <c r="BH99" s="104"/>
      <c r="BI99" s="104"/>
      <c r="BJ99" s="104"/>
      <c r="BK99" s="104"/>
      <c r="BL99" s="104"/>
      <c r="BM99" s="124"/>
      <c r="BN99" s="103">
        <f t="shared" si="8"/>
        <v>0</v>
      </c>
    </row>
    <row r="100" spans="1:66" x14ac:dyDescent="0.25">
      <c r="A100" s="320"/>
      <c r="B100" s="138" t="str">
        <f t="shared" si="7"/>
        <v>Nom5</v>
      </c>
      <c r="C100" s="139" t="str">
        <f t="shared" si="7"/>
        <v>Prénom5</v>
      </c>
      <c r="D100" s="110"/>
      <c r="E100" s="110"/>
      <c r="F100" s="110"/>
      <c r="G100" s="110"/>
      <c r="H100" s="110"/>
      <c r="I100" s="109"/>
      <c r="J100" s="109"/>
      <c r="K100" s="110"/>
      <c r="L100" s="110"/>
      <c r="M100" s="110"/>
      <c r="N100" s="110"/>
      <c r="O100" s="110"/>
      <c r="P100" s="109"/>
      <c r="Q100" s="109"/>
      <c r="R100" s="110"/>
      <c r="S100" s="110"/>
      <c r="T100" s="110"/>
      <c r="U100" s="110"/>
      <c r="V100" s="110"/>
      <c r="W100" s="109"/>
      <c r="X100" s="109"/>
      <c r="Y100" s="110"/>
      <c r="Z100" s="110"/>
      <c r="AA100" s="110"/>
      <c r="AB100" s="110"/>
      <c r="AC100" s="110"/>
      <c r="AD100" s="109"/>
      <c r="AE100" s="109"/>
      <c r="AF100" s="110"/>
      <c r="AG100" s="110"/>
      <c r="AH100" s="110"/>
      <c r="AI100" s="110"/>
      <c r="AJ100" s="110"/>
      <c r="AK100" s="109"/>
      <c r="AL100" s="109"/>
      <c r="AM100" s="110"/>
      <c r="AN100" s="110"/>
      <c r="AO100" s="110"/>
      <c r="AP100" s="110"/>
      <c r="AQ100" s="110"/>
      <c r="AR100" s="109"/>
      <c r="AS100" s="109"/>
      <c r="AT100" s="110"/>
      <c r="AU100" s="110"/>
      <c r="AV100" s="110"/>
      <c r="AW100" s="110"/>
      <c r="AX100" s="110"/>
      <c r="AY100" s="109"/>
      <c r="AZ100" s="104"/>
      <c r="BA100" s="104"/>
      <c r="BB100" s="104"/>
      <c r="BC100" s="104"/>
      <c r="BD100" s="104"/>
      <c r="BE100" s="104"/>
      <c r="BF100" s="104"/>
      <c r="BG100" s="104"/>
      <c r="BH100" s="104"/>
      <c r="BI100" s="104"/>
      <c r="BJ100" s="104"/>
      <c r="BK100" s="104"/>
      <c r="BL100" s="104"/>
      <c r="BM100" s="124"/>
      <c r="BN100" s="103">
        <f t="shared" si="8"/>
        <v>0</v>
      </c>
    </row>
    <row r="101" spans="1:66" x14ac:dyDescent="0.25">
      <c r="A101" s="320"/>
      <c r="B101" s="138" t="str">
        <f t="shared" si="7"/>
        <v>Nom6</v>
      </c>
      <c r="C101" s="139" t="str">
        <f t="shared" si="7"/>
        <v>Prénom6</v>
      </c>
      <c r="D101" s="110"/>
      <c r="E101" s="110"/>
      <c r="F101" s="110"/>
      <c r="G101" s="110"/>
      <c r="H101" s="110"/>
      <c r="I101" s="109"/>
      <c r="J101" s="109"/>
      <c r="K101" s="110"/>
      <c r="L101" s="110"/>
      <c r="M101" s="110"/>
      <c r="N101" s="110"/>
      <c r="O101" s="110"/>
      <c r="P101" s="109"/>
      <c r="Q101" s="109"/>
      <c r="R101" s="110"/>
      <c r="S101" s="110"/>
      <c r="T101" s="110"/>
      <c r="U101" s="110"/>
      <c r="V101" s="110"/>
      <c r="W101" s="109"/>
      <c r="X101" s="109"/>
      <c r="Y101" s="110"/>
      <c r="Z101" s="110"/>
      <c r="AA101" s="110"/>
      <c r="AB101" s="110"/>
      <c r="AC101" s="110"/>
      <c r="AD101" s="109"/>
      <c r="AE101" s="109"/>
      <c r="AF101" s="110"/>
      <c r="AG101" s="110"/>
      <c r="AH101" s="110"/>
      <c r="AI101" s="110"/>
      <c r="AJ101" s="110"/>
      <c r="AK101" s="109"/>
      <c r="AL101" s="109"/>
      <c r="AM101" s="110"/>
      <c r="AN101" s="110"/>
      <c r="AO101" s="110"/>
      <c r="AP101" s="110"/>
      <c r="AQ101" s="110"/>
      <c r="AR101" s="109"/>
      <c r="AS101" s="109"/>
      <c r="AT101" s="110"/>
      <c r="AU101" s="110"/>
      <c r="AV101" s="110"/>
      <c r="AW101" s="110"/>
      <c r="AX101" s="110"/>
      <c r="AY101" s="109"/>
      <c r="AZ101" s="104"/>
      <c r="BA101" s="104"/>
      <c r="BB101" s="104"/>
      <c r="BC101" s="104"/>
      <c r="BD101" s="104"/>
      <c r="BE101" s="104"/>
      <c r="BF101" s="104"/>
      <c r="BG101" s="104"/>
      <c r="BH101" s="104"/>
      <c r="BI101" s="104"/>
      <c r="BJ101" s="104"/>
      <c r="BK101" s="104"/>
      <c r="BL101" s="104"/>
      <c r="BM101" s="124"/>
      <c r="BN101" s="103">
        <f t="shared" si="8"/>
        <v>0</v>
      </c>
    </row>
    <row r="102" spans="1:66" x14ac:dyDescent="0.25">
      <c r="A102" s="320"/>
      <c r="B102" s="138" t="str">
        <f t="shared" si="7"/>
        <v>Nom7</v>
      </c>
      <c r="C102" s="139" t="str">
        <f t="shared" si="7"/>
        <v>Prénom7</v>
      </c>
      <c r="D102" s="110"/>
      <c r="E102" s="110"/>
      <c r="F102" s="110"/>
      <c r="G102" s="110"/>
      <c r="H102" s="110"/>
      <c r="I102" s="109"/>
      <c r="J102" s="109"/>
      <c r="K102" s="110"/>
      <c r="L102" s="110"/>
      <c r="M102" s="110"/>
      <c r="N102" s="110"/>
      <c r="O102" s="110"/>
      <c r="P102" s="109"/>
      <c r="Q102" s="109"/>
      <c r="R102" s="110"/>
      <c r="S102" s="110"/>
      <c r="T102" s="110"/>
      <c r="U102" s="110"/>
      <c r="V102" s="110"/>
      <c r="W102" s="109"/>
      <c r="X102" s="109"/>
      <c r="Y102" s="110"/>
      <c r="Z102" s="110"/>
      <c r="AA102" s="110"/>
      <c r="AB102" s="110"/>
      <c r="AC102" s="110"/>
      <c r="AD102" s="109"/>
      <c r="AE102" s="109"/>
      <c r="AF102" s="110"/>
      <c r="AG102" s="110"/>
      <c r="AH102" s="110"/>
      <c r="AI102" s="110"/>
      <c r="AJ102" s="110"/>
      <c r="AK102" s="109"/>
      <c r="AL102" s="109"/>
      <c r="AM102" s="110"/>
      <c r="AN102" s="110"/>
      <c r="AO102" s="110"/>
      <c r="AP102" s="110"/>
      <c r="AQ102" s="110"/>
      <c r="AR102" s="109"/>
      <c r="AS102" s="109"/>
      <c r="AT102" s="110"/>
      <c r="AU102" s="110"/>
      <c r="AV102" s="110"/>
      <c r="AW102" s="110"/>
      <c r="AX102" s="110"/>
      <c r="AY102" s="109"/>
      <c r="AZ102" s="104"/>
      <c r="BA102" s="104"/>
      <c r="BB102" s="104"/>
      <c r="BC102" s="104"/>
      <c r="BD102" s="104"/>
      <c r="BE102" s="104"/>
      <c r="BF102" s="104"/>
      <c r="BG102" s="104"/>
      <c r="BH102" s="104"/>
      <c r="BI102" s="104"/>
      <c r="BJ102" s="104"/>
      <c r="BK102" s="104"/>
      <c r="BL102" s="104"/>
      <c r="BM102" s="124"/>
      <c r="BN102" s="103">
        <f t="shared" si="8"/>
        <v>0</v>
      </c>
    </row>
    <row r="103" spans="1:66" x14ac:dyDescent="0.25">
      <c r="A103" s="320"/>
      <c r="B103" s="138" t="str">
        <f t="shared" si="7"/>
        <v>Nom8</v>
      </c>
      <c r="C103" s="139" t="str">
        <f t="shared" si="7"/>
        <v>Prénom8</v>
      </c>
      <c r="D103" s="110"/>
      <c r="E103" s="110"/>
      <c r="F103" s="110"/>
      <c r="G103" s="110"/>
      <c r="H103" s="110"/>
      <c r="I103" s="109"/>
      <c r="J103" s="109"/>
      <c r="K103" s="110"/>
      <c r="L103" s="110"/>
      <c r="M103" s="110"/>
      <c r="N103" s="110"/>
      <c r="O103" s="110"/>
      <c r="P103" s="109"/>
      <c r="Q103" s="109"/>
      <c r="R103" s="110"/>
      <c r="S103" s="110"/>
      <c r="T103" s="110"/>
      <c r="U103" s="110"/>
      <c r="V103" s="110"/>
      <c r="W103" s="109"/>
      <c r="X103" s="109"/>
      <c r="Y103" s="110"/>
      <c r="Z103" s="110"/>
      <c r="AA103" s="110"/>
      <c r="AB103" s="110"/>
      <c r="AC103" s="110"/>
      <c r="AD103" s="109"/>
      <c r="AE103" s="109"/>
      <c r="AF103" s="110"/>
      <c r="AG103" s="110"/>
      <c r="AH103" s="110"/>
      <c r="AI103" s="110"/>
      <c r="AJ103" s="110"/>
      <c r="AK103" s="109"/>
      <c r="AL103" s="109"/>
      <c r="AM103" s="110"/>
      <c r="AN103" s="110"/>
      <c r="AO103" s="110"/>
      <c r="AP103" s="110"/>
      <c r="AQ103" s="110"/>
      <c r="AR103" s="109"/>
      <c r="AS103" s="109"/>
      <c r="AT103" s="110"/>
      <c r="AU103" s="110"/>
      <c r="AV103" s="110"/>
      <c r="AW103" s="110"/>
      <c r="AX103" s="110"/>
      <c r="AY103" s="109"/>
      <c r="AZ103" s="104"/>
      <c r="BA103" s="104"/>
      <c r="BB103" s="104"/>
      <c r="BC103" s="104"/>
      <c r="BD103" s="104"/>
      <c r="BE103" s="104"/>
      <c r="BF103" s="104"/>
      <c r="BG103" s="104"/>
      <c r="BH103" s="104"/>
      <c r="BI103" s="104"/>
      <c r="BJ103" s="104"/>
      <c r="BK103" s="104"/>
      <c r="BL103" s="104"/>
      <c r="BM103" s="124"/>
      <c r="BN103" s="103">
        <f t="shared" si="8"/>
        <v>0</v>
      </c>
    </row>
    <row r="104" spans="1:66" x14ac:dyDescent="0.25">
      <c r="A104" s="320"/>
      <c r="B104" s="138" t="str">
        <f t="shared" si="7"/>
        <v>Nom9</v>
      </c>
      <c r="C104" s="139" t="str">
        <f t="shared" si="7"/>
        <v>Prénom9</v>
      </c>
      <c r="D104" s="110"/>
      <c r="E104" s="110"/>
      <c r="F104" s="110"/>
      <c r="G104" s="110"/>
      <c r="H104" s="110"/>
      <c r="I104" s="109"/>
      <c r="J104" s="109"/>
      <c r="K104" s="110"/>
      <c r="L104" s="110"/>
      <c r="M104" s="110"/>
      <c r="N104" s="110"/>
      <c r="O104" s="110"/>
      <c r="P104" s="109"/>
      <c r="Q104" s="109"/>
      <c r="R104" s="110"/>
      <c r="S104" s="110"/>
      <c r="T104" s="110"/>
      <c r="U104" s="110"/>
      <c r="V104" s="110"/>
      <c r="W104" s="109"/>
      <c r="X104" s="109"/>
      <c r="Y104" s="110"/>
      <c r="Z104" s="110"/>
      <c r="AA104" s="110"/>
      <c r="AB104" s="110"/>
      <c r="AC104" s="110"/>
      <c r="AD104" s="109"/>
      <c r="AE104" s="109"/>
      <c r="AF104" s="110"/>
      <c r="AG104" s="110"/>
      <c r="AH104" s="110"/>
      <c r="AI104" s="110"/>
      <c r="AJ104" s="110"/>
      <c r="AK104" s="109"/>
      <c r="AL104" s="109"/>
      <c r="AM104" s="110"/>
      <c r="AN104" s="110"/>
      <c r="AO104" s="110"/>
      <c r="AP104" s="110"/>
      <c r="AQ104" s="110"/>
      <c r="AR104" s="109"/>
      <c r="AS104" s="109"/>
      <c r="AT104" s="110"/>
      <c r="AU104" s="110"/>
      <c r="AV104" s="110"/>
      <c r="AW104" s="110"/>
      <c r="AX104" s="110"/>
      <c r="AY104" s="109"/>
      <c r="AZ104" s="104"/>
      <c r="BA104" s="104"/>
      <c r="BB104" s="104"/>
      <c r="BC104" s="104"/>
      <c r="BD104" s="104"/>
      <c r="BE104" s="104"/>
      <c r="BF104" s="104"/>
      <c r="BG104" s="104"/>
      <c r="BH104" s="104"/>
      <c r="BI104" s="104"/>
      <c r="BJ104" s="104"/>
      <c r="BK104" s="104"/>
      <c r="BL104" s="104"/>
      <c r="BM104" s="124"/>
      <c r="BN104" s="103">
        <f t="shared" si="8"/>
        <v>0</v>
      </c>
    </row>
    <row r="105" spans="1:66" x14ac:dyDescent="0.25">
      <c r="A105" s="320"/>
      <c r="B105" s="138" t="str">
        <f t="shared" si="7"/>
        <v>Nom10</v>
      </c>
      <c r="C105" s="139" t="str">
        <f t="shared" si="7"/>
        <v>Prénom10</v>
      </c>
      <c r="D105" s="110"/>
      <c r="E105" s="110"/>
      <c r="F105" s="110"/>
      <c r="G105" s="110"/>
      <c r="H105" s="110"/>
      <c r="I105" s="109"/>
      <c r="J105" s="109"/>
      <c r="K105" s="110"/>
      <c r="L105" s="110"/>
      <c r="M105" s="110"/>
      <c r="N105" s="110"/>
      <c r="O105" s="110"/>
      <c r="P105" s="109"/>
      <c r="Q105" s="109"/>
      <c r="R105" s="110"/>
      <c r="S105" s="110"/>
      <c r="T105" s="110"/>
      <c r="U105" s="110"/>
      <c r="V105" s="110"/>
      <c r="W105" s="109"/>
      <c r="X105" s="109"/>
      <c r="Y105" s="110"/>
      <c r="Z105" s="110"/>
      <c r="AA105" s="110"/>
      <c r="AB105" s="110"/>
      <c r="AC105" s="110"/>
      <c r="AD105" s="109"/>
      <c r="AE105" s="109"/>
      <c r="AF105" s="110"/>
      <c r="AG105" s="110"/>
      <c r="AH105" s="110"/>
      <c r="AI105" s="110"/>
      <c r="AJ105" s="110"/>
      <c r="AK105" s="109"/>
      <c r="AL105" s="109"/>
      <c r="AM105" s="110"/>
      <c r="AN105" s="110"/>
      <c r="AO105" s="110"/>
      <c r="AP105" s="110"/>
      <c r="AQ105" s="110"/>
      <c r="AR105" s="109"/>
      <c r="AS105" s="109"/>
      <c r="AT105" s="110"/>
      <c r="AU105" s="110"/>
      <c r="AV105" s="110"/>
      <c r="AW105" s="110"/>
      <c r="AX105" s="110"/>
      <c r="AY105" s="109"/>
      <c r="AZ105" s="104"/>
      <c r="BA105" s="104"/>
      <c r="BB105" s="104"/>
      <c r="BC105" s="104"/>
      <c r="BD105" s="104"/>
      <c r="BE105" s="104"/>
      <c r="BF105" s="104"/>
      <c r="BG105" s="104"/>
      <c r="BH105" s="104"/>
      <c r="BI105" s="104"/>
      <c r="BJ105" s="104"/>
      <c r="BK105" s="104"/>
      <c r="BL105" s="104"/>
      <c r="BM105" s="124"/>
      <c r="BN105" s="103">
        <f t="shared" si="8"/>
        <v>0</v>
      </c>
    </row>
    <row r="106" spans="1:66" x14ac:dyDescent="0.25">
      <c r="A106" s="320"/>
      <c r="B106" s="138" t="str">
        <f t="shared" si="7"/>
        <v>Nom11</v>
      </c>
      <c r="C106" s="139" t="str">
        <f t="shared" si="7"/>
        <v>Prénom11</v>
      </c>
      <c r="D106" s="110"/>
      <c r="E106" s="110"/>
      <c r="F106" s="110"/>
      <c r="G106" s="110"/>
      <c r="H106" s="110"/>
      <c r="I106" s="109"/>
      <c r="J106" s="109"/>
      <c r="K106" s="110"/>
      <c r="L106" s="110"/>
      <c r="M106" s="110"/>
      <c r="N106" s="110"/>
      <c r="O106" s="110"/>
      <c r="P106" s="109"/>
      <c r="Q106" s="109"/>
      <c r="R106" s="110"/>
      <c r="S106" s="110"/>
      <c r="T106" s="110"/>
      <c r="U106" s="110"/>
      <c r="V106" s="110"/>
      <c r="W106" s="109"/>
      <c r="X106" s="109"/>
      <c r="Y106" s="110"/>
      <c r="Z106" s="110"/>
      <c r="AA106" s="110"/>
      <c r="AB106" s="110"/>
      <c r="AC106" s="110"/>
      <c r="AD106" s="109"/>
      <c r="AE106" s="109"/>
      <c r="AF106" s="110"/>
      <c r="AG106" s="110"/>
      <c r="AH106" s="110"/>
      <c r="AI106" s="110"/>
      <c r="AJ106" s="110"/>
      <c r="AK106" s="109"/>
      <c r="AL106" s="109"/>
      <c r="AM106" s="110"/>
      <c r="AN106" s="110"/>
      <c r="AO106" s="110"/>
      <c r="AP106" s="110"/>
      <c r="AQ106" s="110"/>
      <c r="AR106" s="109"/>
      <c r="AS106" s="109"/>
      <c r="AT106" s="110"/>
      <c r="AU106" s="110"/>
      <c r="AV106" s="110"/>
      <c r="AW106" s="110"/>
      <c r="AX106" s="110"/>
      <c r="AY106" s="109"/>
      <c r="AZ106" s="104"/>
      <c r="BA106" s="104"/>
      <c r="BB106" s="104"/>
      <c r="BC106" s="104"/>
      <c r="BD106" s="104"/>
      <c r="BE106" s="104"/>
      <c r="BF106" s="104"/>
      <c r="BG106" s="104"/>
      <c r="BH106" s="104"/>
      <c r="BI106" s="104"/>
      <c r="BJ106" s="104"/>
      <c r="BK106" s="104"/>
      <c r="BL106" s="104"/>
      <c r="BM106" s="124"/>
      <c r="BN106" s="103">
        <f t="shared" si="8"/>
        <v>0</v>
      </c>
    </row>
    <row r="107" spans="1:66" x14ac:dyDescent="0.25">
      <c r="A107" s="320"/>
      <c r="B107" s="138" t="str">
        <f t="shared" si="7"/>
        <v>Nom12</v>
      </c>
      <c r="C107" s="139" t="str">
        <f t="shared" si="7"/>
        <v>Prénom12</v>
      </c>
      <c r="D107" s="110"/>
      <c r="E107" s="110"/>
      <c r="F107" s="110"/>
      <c r="G107" s="110"/>
      <c r="H107" s="110"/>
      <c r="I107" s="109"/>
      <c r="J107" s="109"/>
      <c r="K107" s="110"/>
      <c r="L107" s="110"/>
      <c r="M107" s="110"/>
      <c r="N107" s="110"/>
      <c r="O107" s="110"/>
      <c r="P107" s="109"/>
      <c r="Q107" s="109"/>
      <c r="R107" s="110"/>
      <c r="S107" s="110"/>
      <c r="T107" s="110"/>
      <c r="U107" s="110"/>
      <c r="V107" s="110"/>
      <c r="W107" s="109"/>
      <c r="X107" s="109"/>
      <c r="Y107" s="110"/>
      <c r="Z107" s="110"/>
      <c r="AA107" s="110"/>
      <c r="AB107" s="110"/>
      <c r="AC107" s="110"/>
      <c r="AD107" s="109"/>
      <c r="AE107" s="109"/>
      <c r="AF107" s="110"/>
      <c r="AG107" s="110"/>
      <c r="AH107" s="110"/>
      <c r="AI107" s="110"/>
      <c r="AJ107" s="110"/>
      <c r="AK107" s="109"/>
      <c r="AL107" s="109"/>
      <c r="AM107" s="110"/>
      <c r="AN107" s="110"/>
      <c r="AO107" s="110"/>
      <c r="AP107" s="110"/>
      <c r="AQ107" s="110"/>
      <c r="AR107" s="109"/>
      <c r="AS107" s="109"/>
      <c r="AT107" s="110"/>
      <c r="AU107" s="110"/>
      <c r="AV107" s="110"/>
      <c r="AW107" s="110"/>
      <c r="AX107" s="110"/>
      <c r="AY107" s="109"/>
      <c r="AZ107" s="104"/>
      <c r="BA107" s="104"/>
      <c r="BB107" s="104"/>
      <c r="BC107" s="104"/>
      <c r="BD107" s="104"/>
      <c r="BE107" s="104"/>
      <c r="BF107" s="104"/>
      <c r="BG107" s="104"/>
      <c r="BH107" s="104"/>
      <c r="BI107" s="104"/>
      <c r="BJ107" s="104"/>
      <c r="BK107" s="104"/>
      <c r="BL107" s="104"/>
      <c r="BM107" s="124"/>
      <c r="BN107" s="103">
        <f t="shared" si="8"/>
        <v>0</v>
      </c>
    </row>
    <row r="108" spans="1:66" x14ac:dyDescent="0.25">
      <c r="A108" s="320"/>
      <c r="B108" s="138" t="str">
        <f t="shared" si="7"/>
        <v>Nom13</v>
      </c>
      <c r="C108" s="139" t="str">
        <f t="shared" si="7"/>
        <v>Prénom13</v>
      </c>
      <c r="D108" s="110"/>
      <c r="E108" s="110"/>
      <c r="F108" s="110"/>
      <c r="G108" s="110"/>
      <c r="H108" s="110"/>
      <c r="I108" s="109"/>
      <c r="J108" s="109"/>
      <c r="K108" s="110"/>
      <c r="L108" s="110"/>
      <c r="M108" s="110"/>
      <c r="N108" s="110"/>
      <c r="O108" s="110"/>
      <c r="P108" s="109"/>
      <c r="Q108" s="109"/>
      <c r="R108" s="110"/>
      <c r="S108" s="110"/>
      <c r="T108" s="110"/>
      <c r="U108" s="110"/>
      <c r="V108" s="110"/>
      <c r="W108" s="109"/>
      <c r="X108" s="109"/>
      <c r="Y108" s="110"/>
      <c r="Z108" s="110"/>
      <c r="AA108" s="110"/>
      <c r="AB108" s="110"/>
      <c r="AC108" s="110"/>
      <c r="AD108" s="109"/>
      <c r="AE108" s="109"/>
      <c r="AF108" s="110"/>
      <c r="AG108" s="110"/>
      <c r="AH108" s="110"/>
      <c r="AI108" s="110"/>
      <c r="AJ108" s="110"/>
      <c r="AK108" s="109"/>
      <c r="AL108" s="109"/>
      <c r="AM108" s="110"/>
      <c r="AN108" s="110"/>
      <c r="AO108" s="110"/>
      <c r="AP108" s="110"/>
      <c r="AQ108" s="110"/>
      <c r="AR108" s="109"/>
      <c r="AS108" s="109"/>
      <c r="AT108" s="110"/>
      <c r="AU108" s="110"/>
      <c r="AV108" s="110"/>
      <c r="AW108" s="110"/>
      <c r="AX108" s="110"/>
      <c r="AY108" s="109"/>
      <c r="AZ108" s="104"/>
      <c r="BA108" s="104"/>
      <c r="BB108" s="104"/>
      <c r="BC108" s="104"/>
      <c r="BD108" s="104"/>
      <c r="BE108" s="104"/>
      <c r="BF108" s="104"/>
      <c r="BG108" s="104"/>
      <c r="BH108" s="104"/>
      <c r="BI108" s="104"/>
      <c r="BJ108" s="104"/>
      <c r="BK108" s="104"/>
      <c r="BL108" s="104"/>
      <c r="BM108" s="124"/>
      <c r="BN108" s="103">
        <f t="shared" si="8"/>
        <v>0</v>
      </c>
    </row>
    <row r="109" spans="1:66" x14ac:dyDescent="0.25">
      <c r="A109" s="320"/>
      <c r="B109" s="138" t="str">
        <f t="shared" si="7"/>
        <v>Nom14</v>
      </c>
      <c r="C109" s="139" t="str">
        <f t="shared" si="7"/>
        <v>Prénom14</v>
      </c>
      <c r="D109" s="110"/>
      <c r="E109" s="110"/>
      <c r="F109" s="110"/>
      <c r="G109" s="110"/>
      <c r="H109" s="110"/>
      <c r="I109" s="109"/>
      <c r="J109" s="109"/>
      <c r="K109" s="110"/>
      <c r="L109" s="110"/>
      <c r="M109" s="110"/>
      <c r="N109" s="110"/>
      <c r="O109" s="110"/>
      <c r="P109" s="109"/>
      <c r="Q109" s="109"/>
      <c r="R109" s="110"/>
      <c r="S109" s="110"/>
      <c r="T109" s="110"/>
      <c r="U109" s="110"/>
      <c r="V109" s="110"/>
      <c r="W109" s="109"/>
      <c r="X109" s="109"/>
      <c r="Y109" s="110"/>
      <c r="Z109" s="110"/>
      <c r="AA109" s="110"/>
      <c r="AB109" s="110"/>
      <c r="AC109" s="110"/>
      <c r="AD109" s="109"/>
      <c r="AE109" s="109"/>
      <c r="AF109" s="110"/>
      <c r="AG109" s="110"/>
      <c r="AH109" s="110"/>
      <c r="AI109" s="110"/>
      <c r="AJ109" s="110"/>
      <c r="AK109" s="109"/>
      <c r="AL109" s="109"/>
      <c r="AM109" s="110"/>
      <c r="AN109" s="110"/>
      <c r="AO109" s="110"/>
      <c r="AP109" s="110"/>
      <c r="AQ109" s="110"/>
      <c r="AR109" s="109"/>
      <c r="AS109" s="109"/>
      <c r="AT109" s="110"/>
      <c r="AU109" s="110"/>
      <c r="AV109" s="110"/>
      <c r="AW109" s="110"/>
      <c r="AX109" s="110"/>
      <c r="AY109" s="109"/>
      <c r="AZ109" s="104"/>
      <c r="BA109" s="104"/>
      <c r="BB109" s="104"/>
      <c r="BC109" s="104"/>
      <c r="BD109" s="104"/>
      <c r="BE109" s="104"/>
      <c r="BF109" s="104"/>
      <c r="BG109" s="104"/>
      <c r="BH109" s="104"/>
      <c r="BI109" s="104"/>
      <c r="BJ109" s="104"/>
      <c r="BK109" s="104"/>
      <c r="BL109" s="104"/>
      <c r="BM109" s="124"/>
      <c r="BN109" s="103">
        <f t="shared" si="8"/>
        <v>0</v>
      </c>
    </row>
    <row r="110" spans="1:66" ht="16.5" customHeight="1" thickBot="1" x14ac:dyDescent="0.3">
      <c r="A110" s="321"/>
      <c r="B110" s="138" t="str">
        <f t="shared" si="7"/>
        <v>Nom15</v>
      </c>
      <c r="C110" s="139" t="str">
        <f t="shared" si="7"/>
        <v>Prénom15</v>
      </c>
      <c r="D110" s="110"/>
      <c r="E110" s="110"/>
      <c r="F110" s="110"/>
      <c r="G110" s="110"/>
      <c r="H110" s="110"/>
      <c r="I110" s="109"/>
      <c r="J110" s="109"/>
      <c r="K110" s="110"/>
      <c r="L110" s="110"/>
      <c r="M110" s="110"/>
      <c r="N110" s="110"/>
      <c r="O110" s="110"/>
      <c r="P110" s="109"/>
      <c r="Q110" s="109"/>
      <c r="R110" s="110"/>
      <c r="S110" s="110"/>
      <c r="T110" s="110"/>
      <c r="U110" s="110"/>
      <c r="V110" s="110"/>
      <c r="W110" s="109"/>
      <c r="X110" s="109"/>
      <c r="Y110" s="110"/>
      <c r="Z110" s="110"/>
      <c r="AA110" s="110"/>
      <c r="AB110" s="110"/>
      <c r="AC110" s="110"/>
      <c r="AD110" s="109"/>
      <c r="AE110" s="109"/>
      <c r="AF110" s="110"/>
      <c r="AG110" s="110"/>
      <c r="AH110" s="110"/>
      <c r="AI110" s="110"/>
      <c r="AJ110" s="110"/>
      <c r="AK110" s="109"/>
      <c r="AL110" s="109"/>
      <c r="AM110" s="110"/>
      <c r="AN110" s="110"/>
      <c r="AO110" s="110"/>
      <c r="AP110" s="110"/>
      <c r="AQ110" s="110"/>
      <c r="AR110" s="109"/>
      <c r="AS110" s="109"/>
      <c r="AT110" s="110"/>
      <c r="AU110" s="110"/>
      <c r="AV110" s="110"/>
      <c r="AW110" s="110"/>
      <c r="AX110" s="110"/>
      <c r="AY110" s="109"/>
      <c r="AZ110" s="104"/>
      <c r="BA110" s="104"/>
      <c r="BB110" s="104"/>
      <c r="BC110" s="104"/>
      <c r="BD110" s="104"/>
      <c r="BE110" s="104"/>
      <c r="BF110" s="104"/>
      <c r="BG110" s="104"/>
      <c r="BH110" s="104"/>
      <c r="BI110" s="104"/>
      <c r="BJ110" s="104"/>
      <c r="BK110" s="104"/>
      <c r="BL110" s="104"/>
      <c r="BM110" s="124"/>
      <c r="BN110" s="103">
        <f t="shared" si="8"/>
        <v>0</v>
      </c>
    </row>
    <row r="111" spans="1:66" ht="15" customHeight="1" x14ac:dyDescent="0.25">
      <c r="A111" s="319" t="s">
        <v>130</v>
      </c>
      <c r="B111" s="138" t="str">
        <f t="shared" si="7"/>
        <v>Nom16</v>
      </c>
      <c r="C111" s="139" t="str">
        <f t="shared" si="7"/>
        <v>Prénom16</v>
      </c>
      <c r="D111" s="110"/>
      <c r="E111" s="110"/>
      <c r="F111" s="110"/>
      <c r="G111" s="110"/>
      <c r="H111" s="110"/>
      <c r="I111" s="108"/>
      <c r="J111" s="108"/>
      <c r="K111" s="110"/>
      <c r="L111" s="110"/>
      <c r="M111" s="110"/>
      <c r="N111" s="110"/>
      <c r="O111" s="110"/>
      <c r="P111" s="108"/>
      <c r="Q111" s="108"/>
      <c r="R111" s="110"/>
      <c r="S111" s="110"/>
      <c r="T111" s="110"/>
      <c r="U111" s="110"/>
      <c r="V111" s="110"/>
      <c r="W111" s="108"/>
      <c r="X111" s="108"/>
      <c r="Y111" s="110"/>
      <c r="Z111" s="110"/>
      <c r="AA111" s="110"/>
      <c r="AB111" s="110"/>
      <c r="AC111" s="110"/>
      <c r="AD111" s="108"/>
      <c r="AE111" s="108"/>
      <c r="AF111" s="110"/>
      <c r="AG111" s="110"/>
      <c r="AH111" s="110"/>
      <c r="AI111" s="110"/>
      <c r="AJ111" s="110"/>
      <c r="AK111" s="108"/>
      <c r="AL111" s="108"/>
      <c r="AM111" s="110"/>
      <c r="AN111" s="110"/>
      <c r="AO111" s="110"/>
      <c r="AP111" s="110"/>
      <c r="AQ111" s="110"/>
      <c r="AR111" s="108"/>
      <c r="AS111" s="108"/>
      <c r="AT111" s="110"/>
      <c r="AU111" s="110"/>
      <c r="AV111" s="110"/>
      <c r="AW111" s="110"/>
      <c r="AX111" s="110"/>
      <c r="AY111" s="108"/>
      <c r="AZ111" s="102"/>
      <c r="BA111" s="102"/>
      <c r="BB111" s="102"/>
      <c r="BC111" s="102"/>
      <c r="BD111" s="102"/>
      <c r="BE111" s="102"/>
      <c r="BF111" s="102"/>
      <c r="BG111" s="102"/>
      <c r="BH111" s="102"/>
      <c r="BI111" s="102"/>
      <c r="BJ111" s="102"/>
      <c r="BK111" s="102"/>
      <c r="BL111" s="102"/>
      <c r="BM111" s="123"/>
      <c r="BN111" s="103">
        <f t="shared" si="8"/>
        <v>0</v>
      </c>
    </row>
    <row r="112" spans="1:66" x14ac:dyDescent="0.25">
      <c r="A112" s="320"/>
      <c r="B112" s="138" t="str">
        <f t="shared" si="7"/>
        <v>Nom17</v>
      </c>
      <c r="C112" s="139" t="str">
        <f t="shared" si="7"/>
        <v>Prénom17</v>
      </c>
      <c r="D112" s="110"/>
      <c r="E112" s="110"/>
      <c r="F112" s="110"/>
      <c r="G112" s="110"/>
      <c r="H112" s="110"/>
      <c r="I112" s="109"/>
      <c r="J112" s="109"/>
      <c r="K112" s="110"/>
      <c r="L112" s="110"/>
      <c r="M112" s="110"/>
      <c r="N112" s="110"/>
      <c r="O112" s="110"/>
      <c r="P112" s="109"/>
      <c r="Q112" s="109"/>
      <c r="R112" s="110"/>
      <c r="S112" s="110"/>
      <c r="T112" s="110"/>
      <c r="U112" s="110"/>
      <c r="V112" s="110"/>
      <c r="W112" s="109"/>
      <c r="X112" s="109"/>
      <c r="Y112" s="110"/>
      <c r="Z112" s="110"/>
      <c r="AA112" s="110"/>
      <c r="AB112" s="110"/>
      <c r="AC112" s="110"/>
      <c r="AD112" s="109"/>
      <c r="AE112" s="109"/>
      <c r="AF112" s="110"/>
      <c r="AG112" s="110"/>
      <c r="AH112" s="110"/>
      <c r="AI112" s="110"/>
      <c r="AJ112" s="110"/>
      <c r="AK112" s="109"/>
      <c r="AL112" s="109"/>
      <c r="AM112" s="110"/>
      <c r="AN112" s="110"/>
      <c r="AO112" s="110"/>
      <c r="AP112" s="110"/>
      <c r="AQ112" s="110"/>
      <c r="AR112" s="109"/>
      <c r="AS112" s="109"/>
      <c r="AT112" s="110"/>
      <c r="AU112" s="110"/>
      <c r="AV112" s="110"/>
      <c r="AW112" s="110"/>
      <c r="AX112" s="110"/>
      <c r="AY112" s="109"/>
      <c r="AZ112" s="104"/>
      <c r="BA112" s="104"/>
      <c r="BB112" s="104"/>
      <c r="BC112" s="104"/>
      <c r="BD112" s="104"/>
      <c r="BE112" s="104"/>
      <c r="BF112" s="104"/>
      <c r="BG112" s="104"/>
      <c r="BH112" s="104"/>
      <c r="BI112" s="104"/>
      <c r="BJ112" s="104"/>
      <c r="BK112" s="104"/>
      <c r="BL112" s="104"/>
      <c r="BM112" s="124"/>
      <c r="BN112" s="103">
        <f t="shared" si="8"/>
        <v>0</v>
      </c>
    </row>
    <row r="113" spans="1:66" x14ac:dyDescent="0.25">
      <c r="A113" s="320"/>
      <c r="B113" s="138" t="str">
        <f t="shared" si="7"/>
        <v>Nom18</v>
      </c>
      <c r="C113" s="139" t="str">
        <f t="shared" si="7"/>
        <v>Prénom18</v>
      </c>
      <c r="D113" s="110"/>
      <c r="E113" s="110"/>
      <c r="F113" s="110"/>
      <c r="G113" s="110"/>
      <c r="H113" s="110"/>
      <c r="I113" s="109"/>
      <c r="J113" s="109"/>
      <c r="K113" s="110"/>
      <c r="L113" s="110"/>
      <c r="M113" s="110"/>
      <c r="N113" s="110"/>
      <c r="O113" s="110"/>
      <c r="P113" s="109"/>
      <c r="Q113" s="109"/>
      <c r="R113" s="110"/>
      <c r="S113" s="110"/>
      <c r="T113" s="110"/>
      <c r="U113" s="110"/>
      <c r="V113" s="110"/>
      <c r="W113" s="109"/>
      <c r="X113" s="109"/>
      <c r="Y113" s="110"/>
      <c r="Z113" s="110"/>
      <c r="AA113" s="110"/>
      <c r="AB113" s="110"/>
      <c r="AC113" s="110"/>
      <c r="AD113" s="109"/>
      <c r="AE113" s="109"/>
      <c r="AF113" s="110"/>
      <c r="AG113" s="110"/>
      <c r="AH113" s="110"/>
      <c r="AI113" s="110"/>
      <c r="AJ113" s="110"/>
      <c r="AK113" s="109"/>
      <c r="AL113" s="109"/>
      <c r="AM113" s="110"/>
      <c r="AN113" s="110"/>
      <c r="AO113" s="110"/>
      <c r="AP113" s="110"/>
      <c r="AQ113" s="110"/>
      <c r="AR113" s="109"/>
      <c r="AS113" s="109"/>
      <c r="AT113" s="110"/>
      <c r="AU113" s="110"/>
      <c r="AV113" s="110"/>
      <c r="AW113" s="110"/>
      <c r="AX113" s="110"/>
      <c r="AY113" s="109"/>
      <c r="AZ113" s="104"/>
      <c r="BA113" s="104"/>
      <c r="BB113" s="104"/>
      <c r="BC113" s="104"/>
      <c r="BD113" s="104"/>
      <c r="BE113" s="104"/>
      <c r="BF113" s="104"/>
      <c r="BG113" s="104"/>
      <c r="BH113" s="104"/>
      <c r="BI113" s="104"/>
      <c r="BJ113" s="104"/>
      <c r="BK113" s="104"/>
      <c r="BL113" s="104"/>
      <c r="BM113" s="124"/>
      <c r="BN113" s="103">
        <f t="shared" si="8"/>
        <v>1</v>
      </c>
    </row>
    <row r="114" spans="1:66" x14ac:dyDescent="0.25">
      <c r="A114" s="320"/>
      <c r="B114" s="138" t="str">
        <f t="shared" si="7"/>
        <v>Nom19</v>
      </c>
      <c r="C114" s="139" t="str">
        <f t="shared" si="7"/>
        <v>Prénom19</v>
      </c>
      <c r="D114" s="110"/>
      <c r="E114" s="110"/>
      <c r="F114" s="110"/>
      <c r="G114" s="110"/>
      <c r="H114" s="110"/>
      <c r="I114" s="109"/>
      <c r="J114" s="109"/>
      <c r="K114" s="110"/>
      <c r="L114" s="110"/>
      <c r="M114" s="110"/>
      <c r="N114" s="110"/>
      <c r="O114" s="110"/>
      <c r="P114" s="109"/>
      <c r="Q114" s="109"/>
      <c r="R114" s="110"/>
      <c r="S114" s="110"/>
      <c r="T114" s="110"/>
      <c r="U114" s="110"/>
      <c r="V114" s="110"/>
      <c r="W114" s="109"/>
      <c r="X114" s="109"/>
      <c r="Y114" s="110"/>
      <c r="Z114" s="110"/>
      <c r="AA114" s="110"/>
      <c r="AB114" s="110"/>
      <c r="AC114" s="110"/>
      <c r="AD114" s="109"/>
      <c r="AE114" s="109"/>
      <c r="AF114" s="110"/>
      <c r="AG114" s="110"/>
      <c r="AH114" s="110"/>
      <c r="AI114" s="110"/>
      <c r="AJ114" s="110"/>
      <c r="AK114" s="109"/>
      <c r="AL114" s="109"/>
      <c r="AM114" s="110"/>
      <c r="AN114" s="110"/>
      <c r="AO114" s="110"/>
      <c r="AP114" s="110"/>
      <c r="AQ114" s="110"/>
      <c r="AR114" s="109"/>
      <c r="AS114" s="109"/>
      <c r="AT114" s="110"/>
      <c r="AU114" s="110"/>
      <c r="AV114" s="110"/>
      <c r="AW114" s="110"/>
      <c r="AX114" s="110"/>
      <c r="AY114" s="109"/>
      <c r="AZ114" s="104"/>
      <c r="BA114" s="104"/>
      <c r="BB114" s="104"/>
      <c r="BC114" s="104"/>
      <c r="BD114" s="104"/>
      <c r="BE114" s="104"/>
      <c r="BF114" s="104"/>
      <c r="BG114" s="104"/>
      <c r="BH114" s="104"/>
      <c r="BI114" s="104"/>
      <c r="BJ114" s="104"/>
      <c r="BK114" s="104"/>
      <c r="BL114" s="104"/>
      <c r="BM114" s="124"/>
      <c r="BN114" s="103">
        <f t="shared" si="8"/>
        <v>0</v>
      </c>
    </row>
    <row r="115" spans="1:66" x14ac:dyDescent="0.25">
      <c r="A115" s="320"/>
      <c r="B115" s="138" t="str">
        <f t="shared" si="7"/>
        <v>Nom20</v>
      </c>
      <c r="C115" s="139" t="str">
        <f t="shared" si="7"/>
        <v>Prénom20</v>
      </c>
      <c r="D115" s="110"/>
      <c r="E115" s="110"/>
      <c r="F115" s="110"/>
      <c r="G115" s="110"/>
      <c r="H115" s="110"/>
      <c r="I115" s="109"/>
      <c r="J115" s="109"/>
      <c r="K115" s="110"/>
      <c r="L115" s="110"/>
      <c r="M115" s="110"/>
      <c r="N115" s="110"/>
      <c r="O115" s="110"/>
      <c r="P115" s="109"/>
      <c r="Q115" s="109"/>
      <c r="R115" s="110"/>
      <c r="S115" s="110"/>
      <c r="T115" s="110"/>
      <c r="U115" s="110"/>
      <c r="V115" s="110"/>
      <c r="W115" s="109"/>
      <c r="X115" s="109"/>
      <c r="Y115" s="110"/>
      <c r="Z115" s="110"/>
      <c r="AA115" s="110"/>
      <c r="AB115" s="110"/>
      <c r="AC115" s="110"/>
      <c r="AD115" s="109"/>
      <c r="AE115" s="109"/>
      <c r="AF115" s="110"/>
      <c r="AG115" s="110"/>
      <c r="AH115" s="110"/>
      <c r="AI115" s="110"/>
      <c r="AJ115" s="110"/>
      <c r="AK115" s="109"/>
      <c r="AL115" s="109"/>
      <c r="AM115" s="110"/>
      <c r="AN115" s="110"/>
      <c r="AO115" s="110"/>
      <c r="AP115" s="110"/>
      <c r="AQ115" s="110"/>
      <c r="AR115" s="109"/>
      <c r="AS115" s="109"/>
      <c r="AT115" s="110"/>
      <c r="AU115" s="110"/>
      <c r="AV115" s="110"/>
      <c r="AW115" s="110"/>
      <c r="AX115" s="110"/>
      <c r="AY115" s="109"/>
      <c r="AZ115" s="104"/>
      <c r="BA115" s="104"/>
      <c r="BB115" s="104"/>
      <c r="BC115" s="104"/>
      <c r="BD115" s="104"/>
      <c r="BE115" s="104"/>
      <c r="BF115" s="104"/>
      <c r="BG115" s="104"/>
      <c r="BH115" s="104"/>
      <c r="BI115" s="104"/>
      <c r="BJ115" s="104"/>
      <c r="BK115" s="104"/>
      <c r="BL115" s="104"/>
      <c r="BM115" s="124"/>
      <c r="BN115" s="103">
        <f t="shared" si="8"/>
        <v>0</v>
      </c>
    </row>
    <row r="116" spans="1:66" x14ac:dyDescent="0.25">
      <c r="A116" s="320"/>
      <c r="B116" s="138" t="str">
        <f t="shared" si="7"/>
        <v>Nom21</v>
      </c>
      <c r="C116" s="139" t="str">
        <f t="shared" si="7"/>
        <v>Prénom21</v>
      </c>
      <c r="D116" s="110"/>
      <c r="E116" s="110"/>
      <c r="F116" s="110"/>
      <c r="G116" s="110"/>
      <c r="H116" s="110"/>
      <c r="I116" s="109"/>
      <c r="J116" s="109"/>
      <c r="K116" s="110"/>
      <c r="L116" s="110"/>
      <c r="M116" s="110"/>
      <c r="N116" s="110"/>
      <c r="O116" s="110"/>
      <c r="P116" s="109"/>
      <c r="Q116" s="109"/>
      <c r="R116" s="110"/>
      <c r="S116" s="110"/>
      <c r="T116" s="110"/>
      <c r="U116" s="110"/>
      <c r="V116" s="110"/>
      <c r="W116" s="109"/>
      <c r="X116" s="109"/>
      <c r="Y116" s="110"/>
      <c r="Z116" s="110"/>
      <c r="AA116" s="110"/>
      <c r="AB116" s="110"/>
      <c r="AC116" s="110"/>
      <c r="AD116" s="109"/>
      <c r="AE116" s="109"/>
      <c r="AF116" s="110"/>
      <c r="AG116" s="110"/>
      <c r="AH116" s="110"/>
      <c r="AI116" s="110"/>
      <c r="AJ116" s="110"/>
      <c r="AK116" s="109"/>
      <c r="AL116" s="109"/>
      <c r="AM116" s="110"/>
      <c r="AN116" s="110"/>
      <c r="AO116" s="110"/>
      <c r="AP116" s="110"/>
      <c r="AQ116" s="110"/>
      <c r="AR116" s="109"/>
      <c r="AS116" s="109"/>
      <c r="AT116" s="110"/>
      <c r="AU116" s="110"/>
      <c r="AV116" s="110"/>
      <c r="AW116" s="110"/>
      <c r="AX116" s="110"/>
      <c r="AY116" s="109"/>
      <c r="AZ116" s="104"/>
      <c r="BA116" s="104"/>
      <c r="BB116" s="104"/>
      <c r="BC116" s="104"/>
      <c r="BD116" s="104"/>
      <c r="BE116" s="104"/>
      <c r="BF116" s="104"/>
      <c r="BG116" s="104"/>
      <c r="BH116" s="104"/>
      <c r="BI116" s="104"/>
      <c r="BJ116" s="104"/>
      <c r="BK116" s="104"/>
      <c r="BL116" s="104"/>
      <c r="BM116" s="124"/>
      <c r="BN116" s="103">
        <f t="shared" si="8"/>
        <v>0</v>
      </c>
    </row>
    <row r="117" spans="1:66" x14ac:dyDescent="0.25">
      <c r="A117" s="320"/>
      <c r="B117" s="138" t="str">
        <f t="shared" si="7"/>
        <v>Nom22</v>
      </c>
      <c r="C117" s="139" t="str">
        <f t="shared" si="7"/>
        <v>Prénom22</v>
      </c>
      <c r="D117" s="110"/>
      <c r="E117" s="110"/>
      <c r="F117" s="110"/>
      <c r="G117" s="110"/>
      <c r="H117" s="110"/>
      <c r="I117" s="109"/>
      <c r="J117" s="109"/>
      <c r="K117" s="110"/>
      <c r="L117" s="110"/>
      <c r="M117" s="110"/>
      <c r="N117" s="110"/>
      <c r="O117" s="110"/>
      <c r="P117" s="109"/>
      <c r="Q117" s="109"/>
      <c r="R117" s="110"/>
      <c r="S117" s="110"/>
      <c r="T117" s="110"/>
      <c r="U117" s="110"/>
      <c r="V117" s="110"/>
      <c r="W117" s="109"/>
      <c r="X117" s="109"/>
      <c r="Y117" s="110"/>
      <c r="Z117" s="110"/>
      <c r="AA117" s="110"/>
      <c r="AB117" s="110"/>
      <c r="AC117" s="110"/>
      <c r="AD117" s="109"/>
      <c r="AE117" s="109"/>
      <c r="AF117" s="110"/>
      <c r="AG117" s="110"/>
      <c r="AH117" s="110"/>
      <c r="AI117" s="110"/>
      <c r="AJ117" s="110"/>
      <c r="AK117" s="109"/>
      <c r="AL117" s="109"/>
      <c r="AM117" s="110"/>
      <c r="AN117" s="110"/>
      <c r="AO117" s="110"/>
      <c r="AP117" s="110"/>
      <c r="AQ117" s="110"/>
      <c r="AR117" s="109"/>
      <c r="AS117" s="109"/>
      <c r="AT117" s="110"/>
      <c r="AU117" s="110"/>
      <c r="AV117" s="110"/>
      <c r="AW117" s="110"/>
      <c r="AX117" s="110"/>
      <c r="AY117" s="109"/>
      <c r="AZ117" s="104"/>
      <c r="BA117" s="104"/>
      <c r="BB117" s="104"/>
      <c r="BC117" s="104"/>
      <c r="BD117" s="104"/>
      <c r="BE117" s="104"/>
      <c r="BF117" s="104"/>
      <c r="BG117" s="104"/>
      <c r="BH117" s="104"/>
      <c r="BI117" s="104"/>
      <c r="BJ117" s="104"/>
      <c r="BK117" s="104"/>
      <c r="BL117" s="104"/>
      <c r="BM117" s="124"/>
      <c r="BN117" s="103">
        <f t="shared" si="8"/>
        <v>0</v>
      </c>
    </row>
    <row r="118" spans="1:66" x14ac:dyDescent="0.25">
      <c r="A118" s="320"/>
      <c r="B118" s="138" t="str">
        <f t="shared" si="7"/>
        <v>Nom23</v>
      </c>
      <c r="C118" s="139" t="str">
        <f t="shared" si="7"/>
        <v>Prénom23</v>
      </c>
      <c r="D118" s="110"/>
      <c r="E118" s="110"/>
      <c r="F118" s="110"/>
      <c r="G118" s="110"/>
      <c r="H118" s="110"/>
      <c r="I118" s="109"/>
      <c r="J118" s="109"/>
      <c r="K118" s="110"/>
      <c r="L118" s="110"/>
      <c r="M118" s="110"/>
      <c r="N118" s="110"/>
      <c r="O118" s="110"/>
      <c r="P118" s="109"/>
      <c r="Q118" s="109"/>
      <c r="R118" s="110"/>
      <c r="S118" s="110"/>
      <c r="T118" s="110"/>
      <c r="U118" s="110"/>
      <c r="V118" s="110"/>
      <c r="W118" s="109"/>
      <c r="X118" s="109"/>
      <c r="Y118" s="110"/>
      <c r="Z118" s="110"/>
      <c r="AA118" s="110"/>
      <c r="AB118" s="110"/>
      <c r="AC118" s="110"/>
      <c r="AD118" s="109"/>
      <c r="AE118" s="109"/>
      <c r="AF118" s="110"/>
      <c r="AG118" s="110"/>
      <c r="AH118" s="110"/>
      <c r="AI118" s="110"/>
      <c r="AJ118" s="110"/>
      <c r="AK118" s="109"/>
      <c r="AL118" s="109"/>
      <c r="AM118" s="110"/>
      <c r="AN118" s="110"/>
      <c r="AO118" s="110"/>
      <c r="AP118" s="110"/>
      <c r="AQ118" s="110"/>
      <c r="AR118" s="109"/>
      <c r="AS118" s="109"/>
      <c r="AT118" s="110"/>
      <c r="AU118" s="110"/>
      <c r="AV118" s="110"/>
      <c r="AW118" s="110"/>
      <c r="AX118" s="110"/>
      <c r="AY118" s="109"/>
      <c r="AZ118" s="104"/>
      <c r="BA118" s="104"/>
      <c r="BB118" s="104"/>
      <c r="BC118" s="104"/>
      <c r="BD118" s="104"/>
      <c r="BE118" s="104"/>
      <c r="BF118" s="104"/>
      <c r="BG118" s="104"/>
      <c r="BH118" s="104"/>
      <c r="BI118" s="104"/>
      <c r="BJ118" s="104"/>
      <c r="BK118" s="104"/>
      <c r="BL118" s="104"/>
      <c r="BM118" s="124"/>
      <c r="BN118" s="103">
        <f t="shared" si="8"/>
        <v>0</v>
      </c>
    </row>
    <row r="119" spans="1:66" x14ac:dyDescent="0.25">
      <c r="A119" s="320"/>
      <c r="B119" s="138" t="str">
        <f t="shared" si="7"/>
        <v>Nom24</v>
      </c>
      <c r="C119" s="139" t="str">
        <f t="shared" si="7"/>
        <v>Prénom24</v>
      </c>
      <c r="D119" s="110"/>
      <c r="E119" s="110"/>
      <c r="F119" s="110"/>
      <c r="G119" s="110"/>
      <c r="H119" s="110"/>
      <c r="I119" s="109"/>
      <c r="J119" s="109"/>
      <c r="K119" s="110"/>
      <c r="L119" s="110"/>
      <c r="M119" s="110"/>
      <c r="N119" s="110"/>
      <c r="O119" s="110"/>
      <c r="P119" s="109"/>
      <c r="Q119" s="109"/>
      <c r="R119" s="110"/>
      <c r="S119" s="110"/>
      <c r="T119" s="110"/>
      <c r="U119" s="110"/>
      <c r="V119" s="110"/>
      <c r="W119" s="109"/>
      <c r="X119" s="109"/>
      <c r="Y119" s="110"/>
      <c r="Z119" s="110"/>
      <c r="AA119" s="110"/>
      <c r="AB119" s="110"/>
      <c r="AC119" s="110"/>
      <c r="AD119" s="109"/>
      <c r="AE119" s="109"/>
      <c r="AF119" s="110"/>
      <c r="AG119" s="110"/>
      <c r="AH119" s="110"/>
      <c r="AI119" s="110"/>
      <c r="AJ119" s="110"/>
      <c r="AK119" s="109"/>
      <c r="AL119" s="109"/>
      <c r="AM119" s="110"/>
      <c r="AN119" s="110"/>
      <c r="AO119" s="110"/>
      <c r="AP119" s="110"/>
      <c r="AQ119" s="110"/>
      <c r="AR119" s="109"/>
      <c r="AS119" s="109"/>
      <c r="AT119" s="110"/>
      <c r="AU119" s="110"/>
      <c r="AV119" s="110"/>
      <c r="AW119" s="110"/>
      <c r="AX119" s="110"/>
      <c r="AY119" s="109"/>
      <c r="AZ119" s="104"/>
      <c r="BA119" s="104"/>
      <c r="BB119" s="104"/>
      <c r="BC119" s="104"/>
      <c r="BD119" s="104"/>
      <c r="BE119" s="104"/>
      <c r="BF119" s="104"/>
      <c r="BG119" s="104"/>
      <c r="BH119" s="104"/>
      <c r="BI119" s="104"/>
      <c r="BJ119" s="104"/>
      <c r="BK119" s="104"/>
      <c r="BL119" s="104"/>
      <c r="BM119" s="124"/>
      <c r="BN119" s="103">
        <f t="shared" si="8"/>
        <v>0</v>
      </c>
    </row>
    <row r="120" spans="1:66" x14ac:dyDescent="0.25">
      <c r="A120" s="320"/>
      <c r="B120" s="138" t="str">
        <f t="shared" si="7"/>
        <v>Nom25</v>
      </c>
      <c r="C120" s="139" t="str">
        <f t="shared" si="7"/>
        <v>Prénom25</v>
      </c>
      <c r="D120" s="110"/>
      <c r="E120" s="110"/>
      <c r="F120" s="110"/>
      <c r="G120" s="110"/>
      <c r="H120" s="110"/>
      <c r="I120" s="109"/>
      <c r="J120" s="109"/>
      <c r="K120" s="110"/>
      <c r="L120" s="110"/>
      <c r="M120" s="110"/>
      <c r="N120" s="110"/>
      <c r="O120" s="110"/>
      <c r="P120" s="109"/>
      <c r="Q120" s="109"/>
      <c r="R120" s="110"/>
      <c r="S120" s="110"/>
      <c r="T120" s="110"/>
      <c r="U120" s="110"/>
      <c r="V120" s="110"/>
      <c r="W120" s="109"/>
      <c r="X120" s="109"/>
      <c r="Y120" s="110"/>
      <c r="Z120" s="110"/>
      <c r="AA120" s="110"/>
      <c r="AB120" s="110"/>
      <c r="AC120" s="110"/>
      <c r="AD120" s="109"/>
      <c r="AE120" s="109"/>
      <c r="AF120" s="110"/>
      <c r="AG120" s="110"/>
      <c r="AH120" s="110"/>
      <c r="AI120" s="110"/>
      <c r="AJ120" s="110"/>
      <c r="AK120" s="109"/>
      <c r="AL120" s="109"/>
      <c r="AM120" s="110"/>
      <c r="AN120" s="110"/>
      <c r="AO120" s="110"/>
      <c r="AP120" s="110"/>
      <c r="AQ120" s="110"/>
      <c r="AR120" s="109"/>
      <c r="AS120" s="109"/>
      <c r="AT120" s="110"/>
      <c r="AU120" s="110"/>
      <c r="AV120" s="110"/>
      <c r="AW120" s="110"/>
      <c r="AX120" s="110"/>
      <c r="AY120" s="109"/>
      <c r="AZ120" s="104"/>
      <c r="BA120" s="104"/>
      <c r="BB120" s="104"/>
      <c r="BC120" s="104"/>
      <c r="BD120" s="104"/>
      <c r="BE120" s="104"/>
      <c r="BF120" s="104"/>
      <c r="BG120" s="104"/>
      <c r="BH120" s="104"/>
      <c r="BI120" s="104"/>
      <c r="BJ120" s="104"/>
      <c r="BK120" s="104"/>
      <c r="BL120" s="104"/>
      <c r="BM120" s="124"/>
      <c r="BN120" s="103">
        <f t="shared" si="8"/>
        <v>0</v>
      </c>
    </row>
    <row r="121" spans="1:66" x14ac:dyDescent="0.25">
      <c r="A121" s="320"/>
      <c r="B121" s="138" t="str">
        <f t="shared" si="7"/>
        <v>Nom26</v>
      </c>
      <c r="C121" s="139" t="str">
        <f t="shared" si="7"/>
        <v>Prénom26</v>
      </c>
      <c r="D121" s="110"/>
      <c r="E121" s="110"/>
      <c r="F121" s="110"/>
      <c r="G121" s="110"/>
      <c r="H121" s="110"/>
      <c r="I121" s="109"/>
      <c r="J121" s="109"/>
      <c r="K121" s="110"/>
      <c r="L121" s="110"/>
      <c r="M121" s="110"/>
      <c r="N121" s="110"/>
      <c r="O121" s="110"/>
      <c r="P121" s="109"/>
      <c r="Q121" s="109"/>
      <c r="R121" s="110"/>
      <c r="S121" s="110"/>
      <c r="T121" s="110"/>
      <c r="U121" s="110"/>
      <c r="V121" s="110"/>
      <c r="W121" s="109"/>
      <c r="X121" s="109"/>
      <c r="Y121" s="110"/>
      <c r="Z121" s="110"/>
      <c r="AA121" s="110"/>
      <c r="AB121" s="110"/>
      <c r="AC121" s="110"/>
      <c r="AD121" s="109"/>
      <c r="AE121" s="109"/>
      <c r="AF121" s="110"/>
      <c r="AG121" s="110"/>
      <c r="AH121" s="110"/>
      <c r="AI121" s="110"/>
      <c r="AJ121" s="110"/>
      <c r="AK121" s="109"/>
      <c r="AL121" s="109"/>
      <c r="AM121" s="110"/>
      <c r="AN121" s="110"/>
      <c r="AO121" s="110"/>
      <c r="AP121" s="110"/>
      <c r="AQ121" s="110"/>
      <c r="AR121" s="109"/>
      <c r="AS121" s="109"/>
      <c r="AT121" s="110"/>
      <c r="AU121" s="110"/>
      <c r="AV121" s="110"/>
      <c r="AW121" s="110"/>
      <c r="AX121" s="110"/>
      <c r="AY121" s="109"/>
      <c r="AZ121" s="104"/>
      <c r="BA121" s="104"/>
      <c r="BB121" s="104"/>
      <c r="BC121" s="104"/>
      <c r="BD121" s="104"/>
      <c r="BE121" s="104"/>
      <c r="BF121" s="104"/>
      <c r="BG121" s="104"/>
      <c r="BH121" s="104"/>
      <c r="BI121" s="104"/>
      <c r="BJ121" s="104"/>
      <c r="BK121" s="104"/>
      <c r="BL121" s="104"/>
      <c r="BM121" s="124"/>
      <c r="BN121" s="103">
        <f t="shared" si="8"/>
        <v>0</v>
      </c>
    </row>
    <row r="122" spans="1:66" x14ac:dyDescent="0.25">
      <c r="A122" s="320"/>
      <c r="B122" s="138" t="str">
        <f t="shared" si="7"/>
        <v>Nom27</v>
      </c>
      <c r="C122" s="139" t="str">
        <f t="shared" si="7"/>
        <v>Prénom27</v>
      </c>
      <c r="D122" s="110"/>
      <c r="E122" s="110"/>
      <c r="F122" s="110"/>
      <c r="G122" s="110"/>
      <c r="H122" s="110"/>
      <c r="I122" s="109"/>
      <c r="J122" s="109"/>
      <c r="K122" s="110"/>
      <c r="L122" s="110"/>
      <c r="M122" s="110"/>
      <c r="N122" s="110"/>
      <c r="O122" s="110"/>
      <c r="P122" s="109"/>
      <c r="Q122" s="109"/>
      <c r="R122" s="110"/>
      <c r="S122" s="110"/>
      <c r="T122" s="110"/>
      <c r="U122" s="110"/>
      <c r="V122" s="110"/>
      <c r="W122" s="109"/>
      <c r="X122" s="109"/>
      <c r="Y122" s="110"/>
      <c r="Z122" s="110"/>
      <c r="AA122" s="110"/>
      <c r="AB122" s="110"/>
      <c r="AC122" s="110"/>
      <c r="AD122" s="109"/>
      <c r="AE122" s="109"/>
      <c r="AF122" s="110"/>
      <c r="AG122" s="110"/>
      <c r="AH122" s="110"/>
      <c r="AI122" s="110"/>
      <c r="AJ122" s="110"/>
      <c r="AK122" s="109"/>
      <c r="AL122" s="109"/>
      <c r="AM122" s="110"/>
      <c r="AN122" s="110"/>
      <c r="AO122" s="110"/>
      <c r="AP122" s="110"/>
      <c r="AQ122" s="110"/>
      <c r="AR122" s="109"/>
      <c r="AS122" s="109"/>
      <c r="AT122" s="110"/>
      <c r="AU122" s="110"/>
      <c r="AV122" s="110"/>
      <c r="AW122" s="110"/>
      <c r="AX122" s="110"/>
      <c r="AY122" s="109"/>
      <c r="AZ122" s="104"/>
      <c r="BA122" s="104"/>
      <c r="BB122" s="104"/>
      <c r="BC122" s="104"/>
      <c r="BD122" s="104"/>
      <c r="BE122" s="104"/>
      <c r="BF122" s="104"/>
      <c r="BG122" s="104"/>
      <c r="BH122" s="104"/>
      <c r="BI122" s="104"/>
      <c r="BJ122" s="104"/>
      <c r="BK122" s="104"/>
      <c r="BL122" s="104"/>
      <c r="BM122" s="124"/>
      <c r="BN122" s="103">
        <f t="shared" si="8"/>
        <v>2</v>
      </c>
    </row>
    <row r="123" spans="1:66" x14ac:dyDescent="0.25">
      <c r="A123" s="320"/>
      <c r="B123" s="138" t="str">
        <f t="shared" si="7"/>
        <v>Nom28</v>
      </c>
      <c r="C123" s="139" t="str">
        <f t="shared" si="7"/>
        <v>Prénom28</v>
      </c>
      <c r="D123" s="110"/>
      <c r="E123" s="110"/>
      <c r="F123" s="110"/>
      <c r="G123" s="110"/>
      <c r="H123" s="110"/>
      <c r="I123" s="109"/>
      <c r="J123" s="109"/>
      <c r="K123" s="110"/>
      <c r="L123" s="110"/>
      <c r="M123" s="110"/>
      <c r="N123" s="110"/>
      <c r="O123" s="110"/>
      <c r="P123" s="109"/>
      <c r="Q123" s="109"/>
      <c r="R123" s="110"/>
      <c r="S123" s="110"/>
      <c r="T123" s="110"/>
      <c r="U123" s="110"/>
      <c r="V123" s="110"/>
      <c r="W123" s="109"/>
      <c r="X123" s="109"/>
      <c r="Y123" s="110"/>
      <c r="Z123" s="110"/>
      <c r="AA123" s="110"/>
      <c r="AB123" s="110"/>
      <c r="AC123" s="110"/>
      <c r="AD123" s="109"/>
      <c r="AE123" s="109"/>
      <c r="AF123" s="110"/>
      <c r="AG123" s="110"/>
      <c r="AH123" s="110"/>
      <c r="AI123" s="110"/>
      <c r="AJ123" s="110"/>
      <c r="AK123" s="109"/>
      <c r="AL123" s="109"/>
      <c r="AM123" s="110"/>
      <c r="AN123" s="110"/>
      <c r="AO123" s="110"/>
      <c r="AP123" s="110"/>
      <c r="AQ123" s="110"/>
      <c r="AR123" s="109"/>
      <c r="AS123" s="109"/>
      <c r="AT123" s="110"/>
      <c r="AU123" s="110"/>
      <c r="AV123" s="110"/>
      <c r="AW123" s="110"/>
      <c r="AX123" s="110"/>
      <c r="AY123" s="109"/>
      <c r="AZ123" s="104"/>
      <c r="BA123" s="104"/>
      <c r="BB123" s="104"/>
      <c r="BC123" s="104"/>
      <c r="BD123" s="104"/>
      <c r="BE123" s="104"/>
      <c r="BF123" s="104"/>
      <c r="BG123" s="104"/>
      <c r="BH123" s="104"/>
      <c r="BI123" s="104"/>
      <c r="BJ123" s="104"/>
      <c r="BK123" s="104"/>
      <c r="BL123" s="104"/>
      <c r="BM123" s="124"/>
      <c r="BN123" s="103">
        <f t="shared" si="8"/>
        <v>0</v>
      </c>
    </row>
    <row r="124" spans="1:66" x14ac:dyDescent="0.25">
      <c r="A124" s="320"/>
      <c r="B124" s="138" t="str">
        <f t="shared" si="7"/>
        <v>Nom29</v>
      </c>
      <c r="C124" s="139" t="str">
        <f t="shared" si="7"/>
        <v>Prénom29</v>
      </c>
      <c r="D124" s="110"/>
      <c r="E124" s="110"/>
      <c r="F124" s="110"/>
      <c r="G124" s="110"/>
      <c r="H124" s="110"/>
      <c r="I124" s="109"/>
      <c r="J124" s="109"/>
      <c r="K124" s="110"/>
      <c r="L124" s="110"/>
      <c r="M124" s="110"/>
      <c r="N124" s="110"/>
      <c r="O124" s="110"/>
      <c r="P124" s="109"/>
      <c r="Q124" s="109"/>
      <c r="R124" s="110"/>
      <c r="S124" s="110"/>
      <c r="T124" s="110"/>
      <c r="U124" s="110"/>
      <c r="V124" s="110"/>
      <c r="W124" s="109"/>
      <c r="X124" s="109"/>
      <c r="Y124" s="110"/>
      <c r="Z124" s="110"/>
      <c r="AA124" s="110"/>
      <c r="AB124" s="110"/>
      <c r="AC124" s="110"/>
      <c r="AD124" s="109"/>
      <c r="AE124" s="109"/>
      <c r="AF124" s="110"/>
      <c r="AG124" s="110"/>
      <c r="AH124" s="110"/>
      <c r="AI124" s="110"/>
      <c r="AJ124" s="110"/>
      <c r="AK124" s="109"/>
      <c r="AL124" s="109"/>
      <c r="AM124" s="110"/>
      <c r="AN124" s="110"/>
      <c r="AO124" s="110"/>
      <c r="AP124" s="110"/>
      <c r="AQ124" s="110"/>
      <c r="AR124" s="109"/>
      <c r="AS124" s="109"/>
      <c r="AT124" s="110"/>
      <c r="AU124" s="110"/>
      <c r="AV124" s="110"/>
      <c r="AW124" s="110"/>
      <c r="AX124" s="110"/>
      <c r="AY124" s="109"/>
      <c r="AZ124" s="104"/>
      <c r="BA124" s="104"/>
      <c r="BB124" s="104"/>
      <c r="BC124" s="104"/>
      <c r="BD124" s="104"/>
      <c r="BE124" s="104"/>
      <c r="BF124" s="104"/>
      <c r="BG124" s="104"/>
      <c r="BH124" s="104"/>
      <c r="BI124" s="104"/>
      <c r="BJ124" s="104"/>
      <c r="BK124" s="104"/>
      <c r="BL124" s="104"/>
      <c r="BM124" s="124"/>
      <c r="BN124" s="103">
        <f t="shared" si="8"/>
        <v>0</v>
      </c>
    </row>
    <row r="125" spans="1:66" ht="16.5" customHeight="1" thickBot="1" x14ac:dyDescent="0.3">
      <c r="A125" s="321"/>
      <c r="B125" s="138" t="str">
        <f t="shared" ref="B125:C125" si="9">B94</f>
        <v>Nom30</v>
      </c>
      <c r="C125" s="139" t="str">
        <f t="shared" si="9"/>
        <v>Prénom30</v>
      </c>
      <c r="D125" s="110"/>
      <c r="E125" s="110"/>
      <c r="F125" s="110"/>
      <c r="G125" s="110"/>
      <c r="H125" s="110"/>
      <c r="I125" s="109"/>
      <c r="J125" s="109"/>
      <c r="K125" s="110"/>
      <c r="L125" s="110"/>
      <c r="M125" s="110"/>
      <c r="N125" s="110"/>
      <c r="O125" s="110"/>
      <c r="P125" s="109"/>
      <c r="Q125" s="109"/>
      <c r="R125" s="110"/>
      <c r="S125" s="110"/>
      <c r="T125" s="110"/>
      <c r="U125" s="110"/>
      <c r="V125" s="110"/>
      <c r="W125" s="109"/>
      <c r="X125" s="109"/>
      <c r="Y125" s="110"/>
      <c r="Z125" s="110"/>
      <c r="AA125" s="110"/>
      <c r="AB125" s="110"/>
      <c r="AC125" s="110"/>
      <c r="AD125" s="109"/>
      <c r="AE125" s="109"/>
      <c r="AF125" s="110"/>
      <c r="AG125" s="110"/>
      <c r="AH125" s="110"/>
      <c r="AI125" s="110"/>
      <c r="AJ125" s="110"/>
      <c r="AK125" s="109"/>
      <c r="AL125" s="109"/>
      <c r="AM125" s="110"/>
      <c r="AN125" s="110"/>
      <c r="AO125" s="110"/>
      <c r="AP125" s="110"/>
      <c r="AQ125" s="110"/>
      <c r="AR125" s="109"/>
      <c r="AS125" s="109"/>
      <c r="AT125" s="110"/>
      <c r="AU125" s="110"/>
      <c r="AV125" s="110"/>
      <c r="AW125" s="110"/>
      <c r="AX125" s="110"/>
      <c r="AY125" s="109"/>
      <c r="AZ125" s="104"/>
      <c r="BA125" s="104"/>
      <c r="BB125" s="104"/>
      <c r="BC125" s="104"/>
      <c r="BD125" s="104"/>
      <c r="BE125" s="104"/>
      <c r="BF125" s="104"/>
      <c r="BG125" s="104"/>
      <c r="BH125" s="104"/>
      <c r="BI125" s="104"/>
      <c r="BJ125" s="104"/>
      <c r="BK125" s="104"/>
      <c r="BL125" s="104"/>
      <c r="BM125" s="124"/>
      <c r="BN125" s="103">
        <f t="shared" si="8"/>
        <v>0</v>
      </c>
    </row>
    <row r="126" spans="1:66" s="99" customFormat="1" ht="72.75" customHeight="1" thickBot="1" x14ac:dyDescent="0.3">
      <c r="B126" s="322">
        <v>2015</v>
      </c>
      <c r="C126" s="323"/>
      <c r="D126" s="100">
        <v>42135</v>
      </c>
      <c r="E126" s="100">
        <v>42136</v>
      </c>
      <c r="F126" s="100">
        <v>42137</v>
      </c>
      <c r="G126" s="100">
        <v>42138</v>
      </c>
      <c r="H126" s="100">
        <v>42139</v>
      </c>
      <c r="I126" s="107">
        <v>42140</v>
      </c>
      <c r="J126" s="107">
        <v>42141</v>
      </c>
      <c r="K126" s="100">
        <v>42142</v>
      </c>
      <c r="L126" s="100">
        <v>42143</v>
      </c>
      <c r="M126" s="100">
        <v>42144</v>
      </c>
      <c r="N126" s="100">
        <v>42145</v>
      </c>
      <c r="O126" s="100">
        <v>42146</v>
      </c>
      <c r="P126" s="107">
        <v>42147</v>
      </c>
      <c r="Q126" s="107">
        <v>42148</v>
      </c>
      <c r="R126" s="100">
        <v>42149</v>
      </c>
      <c r="S126" s="100">
        <v>42150</v>
      </c>
      <c r="T126" s="100">
        <v>42151</v>
      </c>
      <c r="U126" s="100">
        <v>42152</v>
      </c>
      <c r="V126" s="100">
        <v>42153</v>
      </c>
      <c r="W126" s="107">
        <v>42154</v>
      </c>
      <c r="X126" s="107">
        <v>42155</v>
      </c>
      <c r="Y126" s="100">
        <v>42156</v>
      </c>
      <c r="Z126" s="100">
        <v>42157</v>
      </c>
      <c r="AA126" s="100">
        <v>42158</v>
      </c>
      <c r="AB126" s="100">
        <v>42159</v>
      </c>
      <c r="AC126" s="100">
        <v>42160</v>
      </c>
      <c r="AD126" s="107">
        <v>42161</v>
      </c>
      <c r="AE126" s="107">
        <v>42162</v>
      </c>
      <c r="AF126" s="100">
        <v>42163</v>
      </c>
      <c r="AG126" s="100">
        <v>42164</v>
      </c>
      <c r="AH126" s="100">
        <v>42165</v>
      </c>
      <c r="AI126" s="100">
        <v>42166</v>
      </c>
      <c r="AJ126" s="100">
        <v>42167</v>
      </c>
      <c r="AK126" s="107">
        <v>42168</v>
      </c>
      <c r="AL126" s="107">
        <v>42169</v>
      </c>
      <c r="AM126" s="100">
        <v>42170</v>
      </c>
      <c r="AN126" s="100">
        <v>42171</v>
      </c>
      <c r="AO126" s="100">
        <v>42172</v>
      </c>
      <c r="AP126" s="100">
        <v>42173</v>
      </c>
      <c r="AQ126" s="100">
        <v>42174</v>
      </c>
      <c r="AR126" s="107">
        <v>42175</v>
      </c>
      <c r="AS126" s="107">
        <v>42176</v>
      </c>
      <c r="AT126" s="100">
        <v>42177</v>
      </c>
      <c r="AU126" s="100">
        <v>42178</v>
      </c>
      <c r="AV126" s="100">
        <v>42179</v>
      </c>
      <c r="AW126" s="100">
        <v>42180</v>
      </c>
      <c r="AX126" s="100">
        <v>42181</v>
      </c>
      <c r="AY126" s="107" t="s">
        <v>134</v>
      </c>
      <c r="AZ126" s="101">
        <v>41756</v>
      </c>
      <c r="BA126" s="101">
        <v>41757</v>
      </c>
      <c r="BB126" s="101">
        <v>41758</v>
      </c>
      <c r="BC126" s="101">
        <v>41759</v>
      </c>
      <c r="BD126" s="101">
        <v>41760</v>
      </c>
      <c r="BE126" s="101">
        <v>41761</v>
      </c>
      <c r="BF126" s="101">
        <v>41762</v>
      </c>
      <c r="BG126" s="101">
        <v>41763</v>
      </c>
      <c r="BH126" s="101">
        <v>41764</v>
      </c>
      <c r="BI126" s="101">
        <v>41765</v>
      </c>
      <c r="BJ126" s="101">
        <v>41766</v>
      </c>
      <c r="BK126" s="101">
        <v>41767</v>
      </c>
      <c r="BL126" s="101">
        <v>41768</v>
      </c>
      <c r="BM126" s="125">
        <v>41769</v>
      </c>
      <c r="BN126" s="126" t="str">
        <f>BN95</f>
        <v>nbr d'absence</v>
      </c>
    </row>
    <row r="127" spans="1:66" ht="15" customHeight="1" x14ac:dyDescent="0.25">
      <c r="A127" s="319" t="s">
        <v>129</v>
      </c>
      <c r="B127" s="138" t="str">
        <f t="shared" ref="B127:C141" si="10">B96</f>
        <v>Nom1</v>
      </c>
      <c r="C127" s="139" t="str">
        <f t="shared" si="10"/>
        <v>Prénom1</v>
      </c>
      <c r="D127" s="110"/>
      <c r="E127" s="110"/>
      <c r="F127" s="110"/>
      <c r="G127" s="110"/>
      <c r="H127" s="110"/>
      <c r="I127" s="108"/>
      <c r="J127" s="108"/>
      <c r="K127" s="110"/>
      <c r="L127" s="110"/>
      <c r="M127" s="110"/>
      <c r="N127" s="110"/>
      <c r="O127" s="110"/>
      <c r="P127" s="108"/>
      <c r="Q127" s="108"/>
      <c r="R127" s="110"/>
      <c r="S127" s="110"/>
      <c r="T127" s="110"/>
      <c r="U127" s="110"/>
      <c r="V127" s="110"/>
      <c r="W127" s="108"/>
      <c r="X127" s="108"/>
      <c r="Y127" s="110"/>
      <c r="Z127" s="110"/>
      <c r="AA127" s="110"/>
      <c r="AB127" s="110"/>
      <c r="AC127" s="110"/>
      <c r="AD127" s="108"/>
      <c r="AE127" s="108"/>
      <c r="AF127" s="110"/>
      <c r="AG127" s="110"/>
      <c r="AH127" s="110"/>
      <c r="AI127" s="110"/>
      <c r="AJ127" s="110"/>
      <c r="AK127" s="108"/>
      <c r="AL127" s="108"/>
      <c r="AM127" s="110"/>
      <c r="AN127" s="110"/>
      <c r="AO127" s="110"/>
      <c r="AP127" s="110"/>
      <c r="AQ127" s="110"/>
      <c r="AR127" s="108"/>
      <c r="AS127" s="108"/>
      <c r="AT127" s="110"/>
      <c r="AU127" s="110"/>
      <c r="AV127" s="110"/>
      <c r="AW127" s="110"/>
      <c r="AX127" s="110"/>
      <c r="AY127" s="108"/>
      <c r="AZ127" s="102"/>
      <c r="BA127" s="102"/>
      <c r="BB127" s="102"/>
      <c r="BC127" s="102"/>
      <c r="BD127" s="102"/>
      <c r="BE127" s="102"/>
      <c r="BF127" s="102"/>
      <c r="BG127" s="102"/>
      <c r="BH127" s="102"/>
      <c r="BI127" s="102"/>
      <c r="BJ127" s="102"/>
      <c r="BK127" s="102"/>
      <c r="BL127" s="102"/>
      <c r="BM127" s="123"/>
      <c r="BN127" s="103">
        <f t="shared" ref="BN127:BN156" si="11">BN96+COUNTIF(D127:AX127,"Absence")</f>
        <v>0</v>
      </c>
    </row>
    <row r="128" spans="1:66" x14ac:dyDescent="0.25">
      <c r="A128" s="320"/>
      <c r="B128" s="138" t="str">
        <f t="shared" si="10"/>
        <v>Nom2</v>
      </c>
      <c r="C128" s="139" t="str">
        <f t="shared" si="10"/>
        <v>Prénom2</v>
      </c>
      <c r="D128" s="110"/>
      <c r="E128" s="110"/>
      <c r="F128" s="110"/>
      <c r="G128" s="110"/>
      <c r="H128" s="110"/>
      <c r="I128" s="109"/>
      <c r="J128" s="109"/>
      <c r="K128" s="110"/>
      <c r="L128" s="110"/>
      <c r="M128" s="110"/>
      <c r="N128" s="110"/>
      <c r="O128" s="110"/>
      <c r="P128" s="109"/>
      <c r="Q128" s="109"/>
      <c r="R128" s="110"/>
      <c r="S128" s="110"/>
      <c r="T128" s="110"/>
      <c r="U128" s="110"/>
      <c r="V128" s="110"/>
      <c r="W128" s="109"/>
      <c r="X128" s="109"/>
      <c r="Y128" s="110"/>
      <c r="Z128" s="110"/>
      <c r="AA128" s="110"/>
      <c r="AB128" s="110"/>
      <c r="AC128" s="110"/>
      <c r="AD128" s="109"/>
      <c r="AE128" s="109"/>
      <c r="AF128" s="110"/>
      <c r="AG128" s="110"/>
      <c r="AH128" s="110"/>
      <c r="AI128" s="110"/>
      <c r="AJ128" s="110"/>
      <c r="AK128" s="109"/>
      <c r="AL128" s="109"/>
      <c r="AM128" s="110"/>
      <c r="AN128" s="110"/>
      <c r="AO128" s="110"/>
      <c r="AP128" s="110"/>
      <c r="AQ128" s="110"/>
      <c r="AR128" s="109"/>
      <c r="AS128" s="109"/>
      <c r="AT128" s="110"/>
      <c r="AU128" s="110"/>
      <c r="AV128" s="110"/>
      <c r="AW128" s="110"/>
      <c r="AX128" s="110"/>
      <c r="AY128" s="109"/>
      <c r="AZ128" s="104"/>
      <c r="BA128" s="104"/>
      <c r="BB128" s="104"/>
      <c r="BC128" s="104"/>
      <c r="BD128" s="104"/>
      <c r="BE128" s="104"/>
      <c r="BF128" s="104"/>
      <c r="BG128" s="104"/>
      <c r="BH128" s="104"/>
      <c r="BI128" s="104"/>
      <c r="BJ128" s="104"/>
      <c r="BK128" s="104"/>
      <c r="BL128" s="104"/>
      <c r="BM128" s="124"/>
      <c r="BN128" s="103">
        <f t="shared" si="11"/>
        <v>0</v>
      </c>
    </row>
    <row r="129" spans="1:66" x14ac:dyDescent="0.25">
      <c r="A129" s="320"/>
      <c r="B129" s="138" t="str">
        <f t="shared" si="10"/>
        <v>Nom3</v>
      </c>
      <c r="C129" s="139" t="str">
        <f t="shared" si="10"/>
        <v>Prénom3</v>
      </c>
      <c r="D129" s="110"/>
      <c r="E129" s="110"/>
      <c r="F129" s="110"/>
      <c r="G129" s="110"/>
      <c r="H129" s="110"/>
      <c r="I129" s="109"/>
      <c r="J129" s="109"/>
      <c r="K129" s="110"/>
      <c r="L129" s="110"/>
      <c r="M129" s="110"/>
      <c r="N129" s="110"/>
      <c r="O129" s="110"/>
      <c r="P129" s="109"/>
      <c r="Q129" s="109"/>
      <c r="R129" s="110"/>
      <c r="S129" s="110"/>
      <c r="T129" s="110"/>
      <c r="U129" s="110"/>
      <c r="V129" s="110"/>
      <c r="W129" s="109"/>
      <c r="X129" s="109"/>
      <c r="Y129" s="110"/>
      <c r="Z129" s="110"/>
      <c r="AA129" s="110"/>
      <c r="AB129" s="110"/>
      <c r="AC129" s="110"/>
      <c r="AD129" s="109"/>
      <c r="AE129" s="109"/>
      <c r="AF129" s="110"/>
      <c r="AG129" s="110"/>
      <c r="AH129" s="110"/>
      <c r="AI129" s="110"/>
      <c r="AJ129" s="110"/>
      <c r="AK129" s="109"/>
      <c r="AL129" s="109"/>
      <c r="AM129" s="110"/>
      <c r="AN129" s="110"/>
      <c r="AO129" s="110"/>
      <c r="AP129" s="110"/>
      <c r="AQ129" s="110"/>
      <c r="AR129" s="109"/>
      <c r="AS129" s="109"/>
      <c r="AT129" s="110"/>
      <c r="AU129" s="110"/>
      <c r="AV129" s="110"/>
      <c r="AW129" s="110"/>
      <c r="AX129" s="110"/>
      <c r="AY129" s="109"/>
      <c r="AZ129" s="104"/>
      <c r="BA129" s="104"/>
      <c r="BB129" s="104"/>
      <c r="BC129" s="104"/>
      <c r="BD129" s="104"/>
      <c r="BE129" s="104"/>
      <c r="BF129" s="104"/>
      <c r="BG129" s="104"/>
      <c r="BH129" s="104"/>
      <c r="BI129" s="104"/>
      <c r="BJ129" s="104"/>
      <c r="BK129" s="104"/>
      <c r="BL129" s="104"/>
      <c r="BM129" s="124"/>
      <c r="BN129" s="103">
        <f t="shared" si="11"/>
        <v>0</v>
      </c>
    </row>
    <row r="130" spans="1:66" x14ac:dyDescent="0.25">
      <c r="A130" s="320"/>
      <c r="B130" s="138" t="str">
        <f t="shared" si="10"/>
        <v>Nom4</v>
      </c>
      <c r="C130" s="139" t="str">
        <f t="shared" si="10"/>
        <v>Prénom4</v>
      </c>
      <c r="D130" s="110"/>
      <c r="E130" s="110"/>
      <c r="F130" s="110"/>
      <c r="G130" s="110"/>
      <c r="H130" s="110"/>
      <c r="I130" s="109"/>
      <c r="J130" s="109"/>
      <c r="K130" s="110"/>
      <c r="L130" s="110"/>
      <c r="M130" s="110"/>
      <c r="N130" s="110"/>
      <c r="O130" s="110"/>
      <c r="P130" s="109"/>
      <c r="Q130" s="109"/>
      <c r="R130" s="110"/>
      <c r="S130" s="110"/>
      <c r="T130" s="110"/>
      <c r="U130" s="110"/>
      <c r="V130" s="110"/>
      <c r="W130" s="109"/>
      <c r="X130" s="109"/>
      <c r="Y130" s="110"/>
      <c r="Z130" s="110"/>
      <c r="AA130" s="110"/>
      <c r="AB130" s="110"/>
      <c r="AC130" s="110"/>
      <c r="AD130" s="109"/>
      <c r="AE130" s="109"/>
      <c r="AF130" s="110"/>
      <c r="AG130" s="110"/>
      <c r="AH130" s="110"/>
      <c r="AI130" s="110"/>
      <c r="AJ130" s="110"/>
      <c r="AK130" s="109"/>
      <c r="AL130" s="109"/>
      <c r="AM130" s="110"/>
      <c r="AN130" s="110"/>
      <c r="AO130" s="110"/>
      <c r="AP130" s="110"/>
      <c r="AQ130" s="110"/>
      <c r="AR130" s="109"/>
      <c r="AS130" s="109"/>
      <c r="AT130" s="110"/>
      <c r="AU130" s="110"/>
      <c r="AV130" s="110"/>
      <c r="AW130" s="110"/>
      <c r="AX130" s="110"/>
      <c r="AY130" s="109"/>
      <c r="AZ130" s="104"/>
      <c r="BA130" s="104"/>
      <c r="BB130" s="104"/>
      <c r="BC130" s="104"/>
      <c r="BD130" s="104"/>
      <c r="BE130" s="104"/>
      <c r="BF130" s="104"/>
      <c r="BG130" s="104"/>
      <c r="BH130" s="104"/>
      <c r="BI130" s="104"/>
      <c r="BJ130" s="104"/>
      <c r="BK130" s="104"/>
      <c r="BL130" s="104"/>
      <c r="BM130" s="124"/>
      <c r="BN130" s="103">
        <f t="shared" si="11"/>
        <v>0</v>
      </c>
    </row>
    <row r="131" spans="1:66" x14ac:dyDescent="0.25">
      <c r="A131" s="320"/>
      <c r="B131" s="138" t="str">
        <f t="shared" si="10"/>
        <v>Nom5</v>
      </c>
      <c r="C131" s="139" t="str">
        <f t="shared" si="10"/>
        <v>Prénom5</v>
      </c>
      <c r="D131" s="110"/>
      <c r="E131" s="110"/>
      <c r="F131" s="110"/>
      <c r="G131" s="110"/>
      <c r="H131" s="110"/>
      <c r="I131" s="109"/>
      <c r="J131" s="109"/>
      <c r="K131" s="110"/>
      <c r="L131" s="110"/>
      <c r="M131" s="110"/>
      <c r="N131" s="110"/>
      <c r="O131" s="110"/>
      <c r="P131" s="109"/>
      <c r="Q131" s="109"/>
      <c r="R131" s="110"/>
      <c r="S131" s="110"/>
      <c r="T131" s="110"/>
      <c r="U131" s="110"/>
      <c r="V131" s="110"/>
      <c r="W131" s="109"/>
      <c r="X131" s="109"/>
      <c r="Y131" s="110"/>
      <c r="Z131" s="110"/>
      <c r="AA131" s="110"/>
      <c r="AB131" s="110"/>
      <c r="AC131" s="110"/>
      <c r="AD131" s="109"/>
      <c r="AE131" s="109"/>
      <c r="AF131" s="110"/>
      <c r="AG131" s="110"/>
      <c r="AH131" s="110"/>
      <c r="AI131" s="110"/>
      <c r="AJ131" s="110"/>
      <c r="AK131" s="109"/>
      <c r="AL131" s="109"/>
      <c r="AM131" s="110"/>
      <c r="AN131" s="110"/>
      <c r="AO131" s="110"/>
      <c r="AP131" s="110"/>
      <c r="AQ131" s="110"/>
      <c r="AR131" s="109"/>
      <c r="AS131" s="109"/>
      <c r="AT131" s="110"/>
      <c r="AU131" s="110"/>
      <c r="AV131" s="110"/>
      <c r="AW131" s="110"/>
      <c r="AX131" s="110"/>
      <c r="AY131" s="109"/>
      <c r="AZ131" s="104"/>
      <c r="BA131" s="104"/>
      <c r="BB131" s="104"/>
      <c r="BC131" s="104"/>
      <c r="BD131" s="104"/>
      <c r="BE131" s="104"/>
      <c r="BF131" s="104"/>
      <c r="BG131" s="104"/>
      <c r="BH131" s="104"/>
      <c r="BI131" s="104"/>
      <c r="BJ131" s="104"/>
      <c r="BK131" s="104"/>
      <c r="BL131" s="104"/>
      <c r="BM131" s="124"/>
      <c r="BN131" s="103">
        <f t="shared" si="11"/>
        <v>0</v>
      </c>
    </row>
    <row r="132" spans="1:66" x14ac:dyDescent="0.25">
      <c r="A132" s="320"/>
      <c r="B132" s="138" t="str">
        <f t="shared" si="10"/>
        <v>Nom6</v>
      </c>
      <c r="C132" s="139" t="str">
        <f t="shared" si="10"/>
        <v>Prénom6</v>
      </c>
      <c r="D132" s="110"/>
      <c r="E132" s="110"/>
      <c r="F132" s="110"/>
      <c r="G132" s="110"/>
      <c r="H132" s="110"/>
      <c r="I132" s="109"/>
      <c r="J132" s="109"/>
      <c r="K132" s="110"/>
      <c r="L132" s="110"/>
      <c r="M132" s="110"/>
      <c r="N132" s="110"/>
      <c r="O132" s="110"/>
      <c r="P132" s="109"/>
      <c r="Q132" s="109"/>
      <c r="R132" s="110"/>
      <c r="S132" s="110"/>
      <c r="T132" s="110"/>
      <c r="U132" s="110"/>
      <c r="V132" s="110"/>
      <c r="W132" s="109"/>
      <c r="X132" s="109"/>
      <c r="Y132" s="110"/>
      <c r="Z132" s="110"/>
      <c r="AA132" s="110"/>
      <c r="AB132" s="110"/>
      <c r="AC132" s="110"/>
      <c r="AD132" s="109"/>
      <c r="AE132" s="109"/>
      <c r="AF132" s="110"/>
      <c r="AG132" s="110"/>
      <c r="AH132" s="110"/>
      <c r="AI132" s="110"/>
      <c r="AJ132" s="110"/>
      <c r="AK132" s="109"/>
      <c r="AL132" s="109"/>
      <c r="AM132" s="110"/>
      <c r="AN132" s="110"/>
      <c r="AO132" s="110"/>
      <c r="AP132" s="110"/>
      <c r="AQ132" s="110"/>
      <c r="AR132" s="109"/>
      <c r="AS132" s="109"/>
      <c r="AT132" s="110"/>
      <c r="AU132" s="110"/>
      <c r="AV132" s="110"/>
      <c r="AW132" s="110"/>
      <c r="AX132" s="110"/>
      <c r="AY132" s="109"/>
      <c r="AZ132" s="104"/>
      <c r="BA132" s="104"/>
      <c r="BB132" s="104"/>
      <c r="BC132" s="104"/>
      <c r="BD132" s="104"/>
      <c r="BE132" s="104"/>
      <c r="BF132" s="104"/>
      <c r="BG132" s="104"/>
      <c r="BH132" s="104"/>
      <c r="BI132" s="104"/>
      <c r="BJ132" s="104"/>
      <c r="BK132" s="104"/>
      <c r="BL132" s="104"/>
      <c r="BM132" s="124"/>
      <c r="BN132" s="103">
        <f t="shared" si="11"/>
        <v>0</v>
      </c>
    </row>
    <row r="133" spans="1:66" x14ac:dyDescent="0.25">
      <c r="A133" s="320"/>
      <c r="B133" s="138" t="str">
        <f t="shared" si="10"/>
        <v>Nom7</v>
      </c>
      <c r="C133" s="139" t="str">
        <f t="shared" si="10"/>
        <v>Prénom7</v>
      </c>
      <c r="D133" s="110"/>
      <c r="E133" s="110"/>
      <c r="F133" s="110"/>
      <c r="G133" s="110"/>
      <c r="H133" s="110"/>
      <c r="I133" s="109"/>
      <c r="J133" s="109"/>
      <c r="K133" s="110"/>
      <c r="L133" s="110"/>
      <c r="M133" s="110"/>
      <c r="N133" s="110"/>
      <c r="O133" s="110"/>
      <c r="P133" s="109"/>
      <c r="Q133" s="109"/>
      <c r="R133" s="110"/>
      <c r="S133" s="110"/>
      <c r="T133" s="110"/>
      <c r="U133" s="110"/>
      <c r="V133" s="110"/>
      <c r="W133" s="109"/>
      <c r="X133" s="109"/>
      <c r="Y133" s="110"/>
      <c r="Z133" s="110"/>
      <c r="AA133" s="110"/>
      <c r="AB133" s="110"/>
      <c r="AC133" s="110"/>
      <c r="AD133" s="109"/>
      <c r="AE133" s="109"/>
      <c r="AF133" s="110"/>
      <c r="AG133" s="110"/>
      <c r="AH133" s="110"/>
      <c r="AI133" s="110"/>
      <c r="AJ133" s="110"/>
      <c r="AK133" s="109"/>
      <c r="AL133" s="109"/>
      <c r="AM133" s="110"/>
      <c r="AN133" s="110"/>
      <c r="AO133" s="110"/>
      <c r="AP133" s="110"/>
      <c r="AQ133" s="110"/>
      <c r="AR133" s="109"/>
      <c r="AS133" s="109"/>
      <c r="AT133" s="110"/>
      <c r="AU133" s="110"/>
      <c r="AV133" s="110"/>
      <c r="AW133" s="110"/>
      <c r="AX133" s="110"/>
      <c r="AY133" s="109"/>
      <c r="AZ133" s="104"/>
      <c r="BA133" s="104"/>
      <c r="BB133" s="104"/>
      <c r="BC133" s="104"/>
      <c r="BD133" s="104"/>
      <c r="BE133" s="104"/>
      <c r="BF133" s="104"/>
      <c r="BG133" s="104"/>
      <c r="BH133" s="104"/>
      <c r="BI133" s="104"/>
      <c r="BJ133" s="104"/>
      <c r="BK133" s="104"/>
      <c r="BL133" s="104"/>
      <c r="BM133" s="124"/>
      <c r="BN133" s="103">
        <f t="shared" si="11"/>
        <v>0</v>
      </c>
    </row>
    <row r="134" spans="1:66" x14ac:dyDescent="0.25">
      <c r="A134" s="320"/>
      <c r="B134" s="138" t="str">
        <f t="shared" si="10"/>
        <v>Nom8</v>
      </c>
      <c r="C134" s="139" t="str">
        <f t="shared" si="10"/>
        <v>Prénom8</v>
      </c>
      <c r="D134" s="110"/>
      <c r="E134" s="110"/>
      <c r="F134" s="110"/>
      <c r="G134" s="110"/>
      <c r="H134" s="110"/>
      <c r="I134" s="109"/>
      <c r="J134" s="109"/>
      <c r="K134" s="110"/>
      <c r="L134" s="110"/>
      <c r="M134" s="110"/>
      <c r="N134" s="110"/>
      <c r="O134" s="110"/>
      <c r="P134" s="109"/>
      <c r="Q134" s="109"/>
      <c r="R134" s="110"/>
      <c r="S134" s="110"/>
      <c r="T134" s="110"/>
      <c r="U134" s="110"/>
      <c r="V134" s="110"/>
      <c r="W134" s="109"/>
      <c r="X134" s="109"/>
      <c r="Y134" s="110"/>
      <c r="Z134" s="110"/>
      <c r="AA134" s="110"/>
      <c r="AB134" s="110"/>
      <c r="AC134" s="110"/>
      <c r="AD134" s="109"/>
      <c r="AE134" s="109"/>
      <c r="AF134" s="110"/>
      <c r="AG134" s="110"/>
      <c r="AH134" s="110"/>
      <c r="AI134" s="110"/>
      <c r="AJ134" s="110"/>
      <c r="AK134" s="109"/>
      <c r="AL134" s="109"/>
      <c r="AM134" s="110"/>
      <c r="AN134" s="110"/>
      <c r="AO134" s="110"/>
      <c r="AP134" s="110"/>
      <c r="AQ134" s="110"/>
      <c r="AR134" s="109"/>
      <c r="AS134" s="109"/>
      <c r="AT134" s="110"/>
      <c r="AU134" s="110"/>
      <c r="AV134" s="110"/>
      <c r="AW134" s="110"/>
      <c r="AX134" s="110"/>
      <c r="AY134" s="109"/>
      <c r="AZ134" s="104"/>
      <c r="BA134" s="104"/>
      <c r="BB134" s="104"/>
      <c r="BC134" s="104"/>
      <c r="BD134" s="104"/>
      <c r="BE134" s="104"/>
      <c r="BF134" s="104"/>
      <c r="BG134" s="104"/>
      <c r="BH134" s="104"/>
      <c r="BI134" s="104"/>
      <c r="BJ134" s="104"/>
      <c r="BK134" s="104"/>
      <c r="BL134" s="104"/>
      <c r="BM134" s="124"/>
      <c r="BN134" s="103">
        <f t="shared" si="11"/>
        <v>0</v>
      </c>
    </row>
    <row r="135" spans="1:66" x14ac:dyDescent="0.25">
      <c r="A135" s="320"/>
      <c r="B135" s="138" t="str">
        <f t="shared" si="10"/>
        <v>Nom9</v>
      </c>
      <c r="C135" s="139" t="str">
        <f t="shared" si="10"/>
        <v>Prénom9</v>
      </c>
      <c r="D135" s="110"/>
      <c r="E135" s="110"/>
      <c r="F135" s="110"/>
      <c r="G135" s="110"/>
      <c r="H135" s="110"/>
      <c r="I135" s="109"/>
      <c r="J135" s="109"/>
      <c r="K135" s="110"/>
      <c r="L135" s="110"/>
      <c r="M135" s="110"/>
      <c r="N135" s="110"/>
      <c r="O135" s="110"/>
      <c r="P135" s="109"/>
      <c r="Q135" s="109"/>
      <c r="R135" s="110"/>
      <c r="S135" s="110"/>
      <c r="T135" s="110"/>
      <c r="U135" s="110"/>
      <c r="V135" s="110"/>
      <c r="W135" s="109"/>
      <c r="X135" s="109"/>
      <c r="Y135" s="110"/>
      <c r="Z135" s="110"/>
      <c r="AA135" s="110"/>
      <c r="AB135" s="110"/>
      <c r="AC135" s="110"/>
      <c r="AD135" s="109"/>
      <c r="AE135" s="109"/>
      <c r="AF135" s="110"/>
      <c r="AG135" s="110"/>
      <c r="AH135" s="110"/>
      <c r="AI135" s="110"/>
      <c r="AJ135" s="110"/>
      <c r="AK135" s="109"/>
      <c r="AL135" s="109"/>
      <c r="AM135" s="110"/>
      <c r="AN135" s="110"/>
      <c r="AO135" s="110"/>
      <c r="AP135" s="110"/>
      <c r="AQ135" s="110"/>
      <c r="AR135" s="109"/>
      <c r="AS135" s="109"/>
      <c r="AT135" s="110"/>
      <c r="AU135" s="110"/>
      <c r="AV135" s="110"/>
      <c r="AW135" s="110"/>
      <c r="AX135" s="110"/>
      <c r="AY135" s="109"/>
      <c r="AZ135" s="104"/>
      <c r="BA135" s="104"/>
      <c r="BB135" s="104"/>
      <c r="BC135" s="104"/>
      <c r="BD135" s="104"/>
      <c r="BE135" s="104"/>
      <c r="BF135" s="104"/>
      <c r="BG135" s="104"/>
      <c r="BH135" s="104"/>
      <c r="BI135" s="104"/>
      <c r="BJ135" s="104"/>
      <c r="BK135" s="104"/>
      <c r="BL135" s="104"/>
      <c r="BM135" s="124"/>
      <c r="BN135" s="103">
        <f t="shared" si="11"/>
        <v>0</v>
      </c>
    </row>
    <row r="136" spans="1:66" x14ac:dyDescent="0.25">
      <c r="A136" s="320"/>
      <c r="B136" s="138" t="str">
        <f t="shared" si="10"/>
        <v>Nom10</v>
      </c>
      <c r="C136" s="139" t="str">
        <f t="shared" si="10"/>
        <v>Prénom10</v>
      </c>
      <c r="D136" s="110"/>
      <c r="E136" s="110"/>
      <c r="F136" s="110"/>
      <c r="G136" s="110"/>
      <c r="H136" s="110"/>
      <c r="I136" s="109"/>
      <c r="J136" s="109"/>
      <c r="K136" s="110"/>
      <c r="L136" s="110"/>
      <c r="M136" s="110"/>
      <c r="N136" s="110"/>
      <c r="O136" s="110"/>
      <c r="P136" s="109"/>
      <c r="Q136" s="109"/>
      <c r="R136" s="110"/>
      <c r="S136" s="110"/>
      <c r="T136" s="110"/>
      <c r="U136" s="110"/>
      <c r="V136" s="110"/>
      <c r="W136" s="109"/>
      <c r="X136" s="109"/>
      <c r="Y136" s="110"/>
      <c r="Z136" s="110"/>
      <c r="AA136" s="110"/>
      <c r="AB136" s="110"/>
      <c r="AC136" s="110"/>
      <c r="AD136" s="109"/>
      <c r="AE136" s="109"/>
      <c r="AF136" s="110"/>
      <c r="AG136" s="110"/>
      <c r="AH136" s="110"/>
      <c r="AI136" s="110"/>
      <c r="AJ136" s="110"/>
      <c r="AK136" s="109"/>
      <c r="AL136" s="109"/>
      <c r="AM136" s="110"/>
      <c r="AN136" s="110"/>
      <c r="AO136" s="110"/>
      <c r="AP136" s="110"/>
      <c r="AQ136" s="110"/>
      <c r="AR136" s="109"/>
      <c r="AS136" s="109"/>
      <c r="AT136" s="110"/>
      <c r="AU136" s="110"/>
      <c r="AV136" s="110"/>
      <c r="AW136" s="110"/>
      <c r="AX136" s="110"/>
      <c r="AY136" s="109"/>
      <c r="AZ136" s="104"/>
      <c r="BA136" s="104"/>
      <c r="BB136" s="104"/>
      <c r="BC136" s="104"/>
      <c r="BD136" s="104"/>
      <c r="BE136" s="104"/>
      <c r="BF136" s="104"/>
      <c r="BG136" s="104"/>
      <c r="BH136" s="104"/>
      <c r="BI136" s="104"/>
      <c r="BJ136" s="104"/>
      <c r="BK136" s="104"/>
      <c r="BL136" s="104"/>
      <c r="BM136" s="124"/>
      <c r="BN136" s="103">
        <f t="shared" si="11"/>
        <v>0</v>
      </c>
    </row>
    <row r="137" spans="1:66" x14ac:dyDescent="0.25">
      <c r="A137" s="320"/>
      <c r="B137" s="138" t="str">
        <f t="shared" si="10"/>
        <v>Nom11</v>
      </c>
      <c r="C137" s="139" t="str">
        <f t="shared" si="10"/>
        <v>Prénom11</v>
      </c>
      <c r="D137" s="110"/>
      <c r="E137" s="110"/>
      <c r="F137" s="110"/>
      <c r="G137" s="110"/>
      <c r="H137" s="110"/>
      <c r="I137" s="109"/>
      <c r="J137" s="109"/>
      <c r="K137" s="110"/>
      <c r="L137" s="110"/>
      <c r="M137" s="110"/>
      <c r="N137" s="110"/>
      <c r="O137" s="110"/>
      <c r="P137" s="109"/>
      <c r="Q137" s="109"/>
      <c r="R137" s="110"/>
      <c r="S137" s="110"/>
      <c r="T137" s="110"/>
      <c r="U137" s="110"/>
      <c r="V137" s="110"/>
      <c r="W137" s="109"/>
      <c r="X137" s="109"/>
      <c r="Y137" s="110"/>
      <c r="Z137" s="110"/>
      <c r="AA137" s="110"/>
      <c r="AB137" s="110"/>
      <c r="AC137" s="110"/>
      <c r="AD137" s="109"/>
      <c r="AE137" s="109"/>
      <c r="AF137" s="110"/>
      <c r="AG137" s="110"/>
      <c r="AH137" s="110"/>
      <c r="AI137" s="110"/>
      <c r="AJ137" s="110"/>
      <c r="AK137" s="109"/>
      <c r="AL137" s="109"/>
      <c r="AM137" s="110"/>
      <c r="AN137" s="110"/>
      <c r="AO137" s="110"/>
      <c r="AP137" s="110"/>
      <c r="AQ137" s="110"/>
      <c r="AR137" s="109"/>
      <c r="AS137" s="109"/>
      <c r="AT137" s="110"/>
      <c r="AU137" s="110"/>
      <c r="AV137" s="110"/>
      <c r="AW137" s="110"/>
      <c r="AX137" s="110"/>
      <c r="AY137" s="109"/>
      <c r="AZ137" s="104"/>
      <c r="BA137" s="104"/>
      <c r="BB137" s="104"/>
      <c r="BC137" s="104"/>
      <c r="BD137" s="104"/>
      <c r="BE137" s="104"/>
      <c r="BF137" s="104"/>
      <c r="BG137" s="104"/>
      <c r="BH137" s="104"/>
      <c r="BI137" s="104"/>
      <c r="BJ137" s="104"/>
      <c r="BK137" s="104"/>
      <c r="BL137" s="104"/>
      <c r="BM137" s="124"/>
      <c r="BN137" s="103">
        <f t="shared" si="11"/>
        <v>0</v>
      </c>
    </row>
    <row r="138" spans="1:66" x14ac:dyDescent="0.25">
      <c r="A138" s="320"/>
      <c r="B138" s="138" t="str">
        <f t="shared" si="10"/>
        <v>Nom12</v>
      </c>
      <c r="C138" s="139" t="str">
        <f t="shared" si="10"/>
        <v>Prénom12</v>
      </c>
      <c r="D138" s="110"/>
      <c r="E138" s="110"/>
      <c r="F138" s="110"/>
      <c r="G138" s="110"/>
      <c r="H138" s="110"/>
      <c r="I138" s="109"/>
      <c r="J138" s="109"/>
      <c r="K138" s="110"/>
      <c r="L138" s="110"/>
      <c r="M138" s="110"/>
      <c r="N138" s="110"/>
      <c r="O138" s="110"/>
      <c r="P138" s="109"/>
      <c r="Q138" s="109"/>
      <c r="R138" s="110"/>
      <c r="S138" s="110"/>
      <c r="T138" s="110"/>
      <c r="U138" s="110"/>
      <c r="V138" s="110"/>
      <c r="W138" s="109"/>
      <c r="X138" s="109"/>
      <c r="Y138" s="110"/>
      <c r="Z138" s="110"/>
      <c r="AA138" s="110"/>
      <c r="AB138" s="110"/>
      <c r="AC138" s="110"/>
      <c r="AD138" s="109"/>
      <c r="AE138" s="109"/>
      <c r="AF138" s="110"/>
      <c r="AG138" s="110"/>
      <c r="AH138" s="110"/>
      <c r="AI138" s="110"/>
      <c r="AJ138" s="110"/>
      <c r="AK138" s="109"/>
      <c r="AL138" s="109"/>
      <c r="AM138" s="110"/>
      <c r="AN138" s="110"/>
      <c r="AO138" s="110"/>
      <c r="AP138" s="110"/>
      <c r="AQ138" s="110"/>
      <c r="AR138" s="109"/>
      <c r="AS138" s="109"/>
      <c r="AT138" s="110"/>
      <c r="AU138" s="110"/>
      <c r="AV138" s="110"/>
      <c r="AW138" s="110"/>
      <c r="AX138" s="110"/>
      <c r="AY138" s="109"/>
      <c r="AZ138" s="104"/>
      <c r="BA138" s="104"/>
      <c r="BB138" s="104"/>
      <c r="BC138" s="104"/>
      <c r="BD138" s="104"/>
      <c r="BE138" s="104"/>
      <c r="BF138" s="104"/>
      <c r="BG138" s="104"/>
      <c r="BH138" s="104"/>
      <c r="BI138" s="104"/>
      <c r="BJ138" s="104"/>
      <c r="BK138" s="104"/>
      <c r="BL138" s="104"/>
      <c r="BM138" s="124"/>
      <c r="BN138" s="103">
        <f t="shared" si="11"/>
        <v>0</v>
      </c>
    </row>
    <row r="139" spans="1:66" x14ac:dyDescent="0.25">
      <c r="A139" s="320"/>
      <c r="B139" s="138" t="str">
        <f t="shared" si="10"/>
        <v>Nom13</v>
      </c>
      <c r="C139" s="139" t="str">
        <f t="shared" si="10"/>
        <v>Prénom13</v>
      </c>
      <c r="D139" s="110"/>
      <c r="E139" s="110"/>
      <c r="F139" s="110"/>
      <c r="G139" s="110"/>
      <c r="H139" s="110"/>
      <c r="I139" s="109"/>
      <c r="J139" s="109"/>
      <c r="K139" s="110"/>
      <c r="L139" s="110"/>
      <c r="M139" s="110"/>
      <c r="N139" s="110"/>
      <c r="O139" s="110"/>
      <c r="P139" s="109"/>
      <c r="Q139" s="109"/>
      <c r="R139" s="110"/>
      <c r="S139" s="110"/>
      <c r="T139" s="110"/>
      <c r="U139" s="110"/>
      <c r="V139" s="110"/>
      <c r="W139" s="109"/>
      <c r="X139" s="109"/>
      <c r="Y139" s="110"/>
      <c r="Z139" s="110"/>
      <c r="AA139" s="110"/>
      <c r="AB139" s="110"/>
      <c r="AC139" s="110"/>
      <c r="AD139" s="109"/>
      <c r="AE139" s="109"/>
      <c r="AF139" s="110"/>
      <c r="AG139" s="110"/>
      <c r="AH139" s="110"/>
      <c r="AI139" s="110"/>
      <c r="AJ139" s="110"/>
      <c r="AK139" s="109"/>
      <c r="AL139" s="109"/>
      <c r="AM139" s="110"/>
      <c r="AN139" s="110"/>
      <c r="AO139" s="110"/>
      <c r="AP139" s="110"/>
      <c r="AQ139" s="110"/>
      <c r="AR139" s="109"/>
      <c r="AS139" s="109"/>
      <c r="AT139" s="110"/>
      <c r="AU139" s="110"/>
      <c r="AV139" s="110"/>
      <c r="AW139" s="110"/>
      <c r="AX139" s="110"/>
      <c r="AY139" s="109"/>
      <c r="AZ139" s="104"/>
      <c r="BA139" s="104"/>
      <c r="BB139" s="104"/>
      <c r="BC139" s="104"/>
      <c r="BD139" s="104"/>
      <c r="BE139" s="104"/>
      <c r="BF139" s="104"/>
      <c r="BG139" s="104"/>
      <c r="BH139" s="104"/>
      <c r="BI139" s="104"/>
      <c r="BJ139" s="104"/>
      <c r="BK139" s="104"/>
      <c r="BL139" s="104"/>
      <c r="BM139" s="124"/>
      <c r="BN139" s="103">
        <f t="shared" si="11"/>
        <v>0</v>
      </c>
    </row>
    <row r="140" spans="1:66" x14ac:dyDescent="0.25">
      <c r="A140" s="320"/>
      <c r="B140" s="138" t="str">
        <f t="shared" si="10"/>
        <v>Nom14</v>
      </c>
      <c r="C140" s="139" t="str">
        <f t="shared" si="10"/>
        <v>Prénom14</v>
      </c>
      <c r="D140" s="110"/>
      <c r="E140" s="110"/>
      <c r="F140" s="110"/>
      <c r="G140" s="110"/>
      <c r="H140" s="110"/>
      <c r="I140" s="109"/>
      <c r="J140" s="109"/>
      <c r="K140" s="110"/>
      <c r="L140" s="110"/>
      <c r="M140" s="110"/>
      <c r="N140" s="110"/>
      <c r="O140" s="110"/>
      <c r="P140" s="109"/>
      <c r="Q140" s="109"/>
      <c r="R140" s="110"/>
      <c r="S140" s="110"/>
      <c r="T140" s="110"/>
      <c r="U140" s="110"/>
      <c r="V140" s="110"/>
      <c r="W140" s="109"/>
      <c r="X140" s="109"/>
      <c r="Y140" s="110"/>
      <c r="Z140" s="110"/>
      <c r="AA140" s="110"/>
      <c r="AB140" s="110"/>
      <c r="AC140" s="110"/>
      <c r="AD140" s="109"/>
      <c r="AE140" s="109"/>
      <c r="AF140" s="110"/>
      <c r="AG140" s="110"/>
      <c r="AH140" s="110"/>
      <c r="AI140" s="110"/>
      <c r="AJ140" s="110"/>
      <c r="AK140" s="109"/>
      <c r="AL140" s="109"/>
      <c r="AM140" s="110"/>
      <c r="AN140" s="110"/>
      <c r="AO140" s="110"/>
      <c r="AP140" s="110"/>
      <c r="AQ140" s="110"/>
      <c r="AR140" s="109"/>
      <c r="AS140" s="109"/>
      <c r="AT140" s="110"/>
      <c r="AU140" s="110"/>
      <c r="AV140" s="110"/>
      <c r="AW140" s="110"/>
      <c r="AX140" s="110"/>
      <c r="AY140" s="109"/>
      <c r="AZ140" s="104"/>
      <c r="BA140" s="104"/>
      <c r="BB140" s="104"/>
      <c r="BC140" s="104"/>
      <c r="BD140" s="104"/>
      <c r="BE140" s="104"/>
      <c r="BF140" s="104"/>
      <c r="BG140" s="104"/>
      <c r="BH140" s="104"/>
      <c r="BI140" s="104"/>
      <c r="BJ140" s="104"/>
      <c r="BK140" s="104"/>
      <c r="BL140" s="104"/>
      <c r="BM140" s="124"/>
      <c r="BN140" s="103">
        <f t="shared" si="11"/>
        <v>0</v>
      </c>
    </row>
    <row r="141" spans="1:66" ht="16.5" customHeight="1" thickBot="1" x14ac:dyDescent="0.3">
      <c r="A141" s="321"/>
      <c r="B141" s="138" t="str">
        <f t="shared" si="10"/>
        <v>Nom15</v>
      </c>
      <c r="C141" s="139" t="str">
        <f t="shared" si="10"/>
        <v>Prénom15</v>
      </c>
      <c r="D141" s="110"/>
      <c r="E141" s="110"/>
      <c r="F141" s="110"/>
      <c r="G141" s="110"/>
      <c r="H141" s="110"/>
      <c r="I141" s="109"/>
      <c r="J141" s="109"/>
      <c r="K141" s="110"/>
      <c r="L141" s="110"/>
      <c r="M141" s="110"/>
      <c r="N141" s="110"/>
      <c r="O141" s="110"/>
      <c r="P141" s="109"/>
      <c r="Q141" s="109"/>
      <c r="R141" s="110"/>
      <c r="S141" s="110"/>
      <c r="T141" s="110"/>
      <c r="U141" s="110"/>
      <c r="V141" s="110"/>
      <c r="W141" s="109"/>
      <c r="X141" s="109"/>
      <c r="Y141" s="110"/>
      <c r="Z141" s="110"/>
      <c r="AA141" s="110"/>
      <c r="AB141" s="110"/>
      <c r="AC141" s="110"/>
      <c r="AD141" s="109"/>
      <c r="AE141" s="109"/>
      <c r="AF141" s="110"/>
      <c r="AG141" s="110"/>
      <c r="AH141" s="110"/>
      <c r="AI141" s="110"/>
      <c r="AJ141" s="110"/>
      <c r="AK141" s="109"/>
      <c r="AL141" s="109"/>
      <c r="AM141" s="110"/>
      <c r="AN141" s="110"/>
      <c r="AO141" s="110"/>
      <c r="AP141" s="110"/>
      <c r="AQ141" s="110"/>
      <c r="AR141" s="109"/>
      <c r="AS141" s="109"/>
      <c r="AT141" s="110"/>
      <c r="AU141" s="110"/>
      <c r="AV141" s="110"/>
      <c r="AW141" s="110"/>
      <c r="AX141" s="110"/>
      <c r="AY141" s="109"/>
      <c r="AZ141" s="104"/>
      <c r="BA141" s="104"/>
      <c r="BB141" s="104"/>
      <c r="BC141" s="104"/>
      <c r="BD141" s="104"/>
      <c r="BE141" s="104"/>
      <c r="BF141" s="104"/>
      <c r="BG141" s="104"/>
      <c r="BH141" s="104"/>
      <c r="BI141" s="104"/>
      <c r="BJ141" s="104"/>
      <c r="BK141" s="104"/>
      <c r="BL141" s="104"/>
      <c r="BM141" s="124"/>
      <c r="BN141" s="103">
        <f t="shared" si="11"/>
        <v>0</v>
      </c>
    </row>
    <row r="142" spans="1:66" ht="15" customHeight="1" x14ac:dyDescent="0.25">
      <c r="A142" s="319" t="s">
        <v>130</v>
      </c>
      <c r="B142" s="138" t="str">
        <f t="shared" ref="B142:C142" si="12">B111</f>
        <v>Nom16</v>
      </c>
      <c r="C142" s="139" t="str">
        <f t="shared" si="12"/>
        <v>Prénom16</v>
      </c>
      <c r="D142" s="110"/>
      <c r="E142" s="110"/>
      <c r="F142" s="110"/>
      <c r="G142" s="110"/>
      <c r="H142" s="110"/>
      <c r="I142" s="108"/>
      <c r="J142" s="108"/>
      <c r="K142" s="110"/>
      <c r="L142" s="110"/>
      <c r="M142" s="110"/>
      <c r="N142" s="110"/>
      <c r="O142" s="110"/>
      <c r="P142" s="108"/>
      <c r="Q142" s="108"/>
      <c r="R142" s="110"/>
      <c r="S142" s="110"/>
      <c r="T142" s="110"/>
      <c r="U142" s="110"/>
      <c r="V142" s="110"/>
      <c r="W142" s="108"/>
      <c r="X142" s="108"/>
      <c r="Y142" s="110"/>
      <c r="Z142" s="110"/>
      <c r="AA142" s="110"/>
      <c r="AB142" s="110"/>
      <c r="AC142" s="110"/>
      <c r="AD142" s="108"/>
      <c r="AE142" s="108"/>
      <c r="AF142" s="110"/>
      <c r="AG142" s="110"/>
      <c r="AH142" s="110"/>
      <c r="AI142" s="110"/>
      <c r="AJ142" s="110"/>
      <c r="AK142" s="108"/>
      <c r="AL142" s="108"/>
      <c r="AM142" s="110"/>
      <c r="AN142" s="110"/>
      <c r="AO142" s="110"/>
      <c r="AP142" s="110"/>
      <c r="AQ142" s="110"/>
      <c r="AR142" s="108"/>
      <c r="AS142" s="108"/>
      <c r="AT142" s="110"/>
      <c r="AU142" s="110"/>
      <c r="AV142" s="110"/>
      <c r="AW142" s="110"/>
      <c r="AX142" s="110"/>
      <c r="AY142" s="108"/>
      <c r="AZ142" s="102"/>
      <c r="BA142" s="102"/>
      <c r="BB142" s="102"/>
      <c r="BC142" s="102"/>
      <c r="BD142" s="102"/>
      <c r="BE142" s="102"/>
      <c r="BF142" s="102"/>
      <c r="BG142" s="102"/>
      <c r="BH142" s="102"/>
      <c r="BI142" s="102"/>
      <c r="BJ142" s="102"/>
      <c r="BK142" s="102"/>
      <c r="BL142" s="102"/>
      <c r="BM142" s="123"/>
      <c r="BN142" s="103">
        <f t="shared" si="11"/>
        <v>0</v>
      </c>
    </row>
    <row r="143" spans="1:66" x14ac:dyDescent="0.25">
      <c r="A143" s="320"/>
      <c r="B143" s="138" t="str">
        <f t="shared" ref="B143:C143" si="13">B112</f>
        <v>Nom17</v>
      </c>
      <c r="C143" s="139" t="str">
        <f t="shared" si="13"/>
        <v>Prénom17</v>
      </c>
      <c r="D143" s="110"/>
      <c r="E143" s="110"/>
      <c r="F143" s="110"/>
      <c r="G143" s="110"/>
      <c r="H143" s="110"/>
      <c r="I143" s="109"/>
      <c r="J143" s="109"/>
      <c r="K143" s="110"/>
      <c r="L143" s="110"/>
      <c r="M143" s="110"/>
      <c r="N143" s="110"/>
      <c r="O143" s="110"/>
      <c r="P143" s="109"/>
      <c r="Q143" s="109"/>
      <c r="R143" s="110"/>
      <c r="S143" s="110"/>
      <c r="T143" s="110"/>
      <c r="U143" s="110"/>
      <c r="V143" s="110"/>
      <c r="W143" s="109"/>
      <c r="X143" s="109"/>
      <c r="Y143" s="110"/>
      <c r="Z143" s="110"/>
      <c r="AA143" s="110"/>
      <c r="AB143" s="110"/>
      <c r="AC143" s="110"/>
      <c r="AD143" s="109"/>
      <c r="AE143" s="109"/>
      <c r="AF143" s="110"/>
      <c r="AG143" s="110"/>
      <c r="AH143" s="110"/>
      <c r="AI143" s="110"/>
      <c r="AJ143" s="110"/>
      <c r="AK143" s="109"/>
      <c r="AL143" s="109"/>
      <c r="AM143" s="110"/>
      <c r="AN143" s="110"/>
      <c r="AO143" s="110"/>
      <c r="AP143" s="110"/>
      <c r="AQ143" s="110"/>
      <c r="AR143" s="109"/>
      <c r="AS143" s="109"/>
      <c r="AT143" s="110"/>
      <c r="AU143" s="110"/>
      <c r="AV143" s="110"/>
      <c r="AW143" s="110"/>
      <c r="AX143" s="110"/>
      <c r="AY143" s="109"/>
      <c r="AZ143" s="104"/>
      <c r="BA143" s="104"/>
      <c r="BB143" s="104"/>
      <c r="BC143" s="104"/>
      <c r="BD143" s="104"/>
      <c r="BE143" s="104"/>
      <c r="BF143" s="104"/>
      <c r="BG143" s="104"/>
      <c r="BH143" s="104"/>
      <c r="BI143" s="104"/>
      <c r="BJ143" s="104"/>
      <c r="BK143" s="104"/>
      <c r="BL143" s="104"/>
      <c r="BM143" s="124"/>
      <c r="BN143" s="103">
        <f t="shared" si="11"/>
        <v>0</v>
      </c>
    </row>
    <row r="144" spans="1:66" x14ac:dyDescent="0.25">
      <c r="A144" s="320"/>
      <c r="B144" s="138" t="str">
        <f t="shared" ref="B144:C144" si="14">B113</f>
        <v>Nom18</v>
      </c>
      <c r="C144" s="139" t="str">
        <f t="shared" si="14"/>
        <v>Prénom18</v>
      </c>
      <c r="D144" s="110"/>
      <c r="E144" s="110"/>
      <c r="F144" s="110"/>
      <c r="G144" s="110"/>
      <c r="H144" s="110"/>
      <c r="I144" s="109"/>
      <c r="J144" s="109"/>
      <c r="K144" s="110"/>
      <c r="L144" s="110"/>
      <c r="M144" s="110"/>
      <c r="N144" s="110"/>
      <c r="O144" s="110"/>
      <c r="P144" s="109"/>
      <c r="Q144" s="109"/>
      <c r="R144" s="110"/>
      <c r="S144" s="110"/>
      <c r="T144" s="110"/>
      <c r="U144" s="110"/>
      <c r="V144" s="110"/>
      <c r="W144" s="109"/>
      <c r="X144" s="109"/>
      <c r="Y144" s="110"/>
      <c r="Z144" s="110"/>
      <c r="AA144" s="110"/>
      <c r="AB144" s="110"/>
      <c r="AC144" s="110"/>
      <c r="AD144" s="109"/>
      <c r="AE144" s="109"/>
      <c r="AF144" s="110"/>
      <c r="AG144" s="110"/>
      <c r="AH144" s="110"/>
      <c r="AI144" s="110"/>
      <c r="AJ144" s="110"/>
      <c r="AK144" s="109"/>
      <c r="AL144" s="109"/>
      <c r="AM144" s="110"/>
      <c r="AN144" s="110"/>
      <c r="AO144" s="110"/>
      <c r="AP144" s="110"/>
      <c r="AQ144" s="110"/>
      <c r="AR144" s="109"/>
      <c r="AS144" s="109"/>
      <c r="AT144" s="110"/>
      <c r="AU144" s="110"/>
      <c r="AV144" s="110"/>
      <c r="AW144" s="110"/>
      <c r="AX144" s="110"/>
      <c r="AY144" s="109"/>
      <c r="AZ144" s="104"/>
      <c r="BA144" s="104"/>
      <c r="BB144" s="104"/>
      <c r="BC144" s="104"/>
      <c r="BD144" s="104"/>
      <c r="BE144" s="104"/>
      <c r="BF144" s="104"/>
      <c r="BG144" s="104"/>
      <c r="BH144" s="104"/>
      <c r="BI144" s="104"/>
      <c r="BJ144" s="104"/>
      <c r="BK144" s="104"/>
      <c r="BL144" s="104"/>
      <c r="BM144" s="124"/>
      <c r="BN144" s="103">
        <f t="shared" si="11"/>
        <v>1</v>
      </c>
    </row>
    <row r="145" spans="1:66" x14ac:dyDescent="0.25">
      <c r="A145" s="320"/>
      <c r="B145" s="138" t="str">
        <f t="shared" ref="B145:C145" si="15">B114</f>
        <v>Nom19</v>
      </c>
      <c r="C145" s="139" t="str">
        <f t="shared" si="15"/>
        <v>Prénom19</v>
      </c>
      <c r="D145" s="110"/>
      <c r="E145" s="110"/>
      <c r="F145" s="110"/>
      <c r="G145" s="110"/>
      <c r="H145" s="110"/>
      <c r="I145" s="109"/>
      <c r="J145" s="109"/>
      <c r="K145" s="110"/>
      <c r="L145" s="110"/>
      <c r="M145" s="110"/>
      <c r="N145" s="110"/>
      <c r="O145" s="110"/>
      <c r="P145" s="109"/>
      <c r="Q145" s="109"/>
      <c r="R145" s="110"/>
      <c r="S145" s="110"/>
      <c r="T145" s="110"/>
      <c r="U145" s="110"/>
      <c r="V145" s="110"/>
      <c r="W145" s="109"/>
      <c r="X145" s="109"/>
      <c r="Y145" s="110"/>
      <c r="Z145" s="110"/>
      <c r="AA145" s="110"/>
      <c r="AB145" s="110"/>
      <c r="AC145" s="110"/>
      <c r="AD145" s="109"/>
      <c r="AE145" s="109"/>
      <c r="AF145" s="110"/>
      <c r="AG145" s="110"/>
      <c r="AH145" s="110"/>
      <c r="AI145" s="110"/>
      <c r="AJ145" s="110"/>
      <c r="AK145" s="109"/>
      <c r="AL145" s="109"/>
      <c r="AM145" s="110"/>
      <c r="AN145" s="110"/>
      <c r="AO145" s="110"/>
      <c r="AP145" s="110"/>
      <c r="AQ145" s="110"/>
      <c r="AR145" s="109"/>
      <c r="AS145" s="109"/>
      <c r="AT145" s="110"/>
      <c r="AU145" s="110"/>
      <c r="AV145" s="110"/>
      <c r="AW145" s="110"/>
      <c r="AX145" s="110"/>
      <c r="AY145" s="109"/>
      <c r="AZ145" s="104"/>
      <c r="BA145" s="104"/>
      <c r="BB145" s="104"/>
      <c r="BC145" s="104"/>
      <c r="BD145" s="104"/>
      <c r="BE145" s="104"/>
      <c r="BF145" s="104"/>
      <c r="BG145" s="104"/>
      <c r="BH145" s="104"/>
      <c r="BI145" s="104"/>
      <c r="BJ145" s="104"/>
      <c r="BK145" s="104"/>
      <c r="BL145" s="104"/>
      <c r="BM145" s="124"/>
      <c r="BN145" s="103">
        <f t="shared" si="11"/>
        <v>0</v>
      </c>
    </row>
    <row r="146" spans="1:66" x14ac:dyDescent="0.25">
      <c r="A146" s="320"/>
      <c r="B146" s="138" t="str">
        <f t="shared" ref="B146:C146" si="16">B115</f>
        <v>Nom20</v>
      </c>
      <c r="C146" s="139" t="str">
        <f t="shared" si="16"/>
        <v>Prénom20</v>
      </c>
      <c r="D146" s="110"/>
      <c r="E146" s="110"/>
      <c r="F146" s="110"/>
      <c r="G146" s="110"/>
      <c r="H146" s="110"/>
      <c r="I146" s="109"/>
      <c r="J146" s="109"/>
      <c r="K146" s="110"/>
      <c r="L146" s="110"/>
      <c r="M146" s="110"/>
      <c r="N146" s="110"/>
      <c r="O146" s="110"/>
      <c r="P146" s="109"/>
      <c r="Q146" s="109"/>
      <c r="R146" s="110"/>
      <c r="S146" s="110"/>
      <c r="T146" s="110"/>
      <c r="U146" s="110"/>
      <c r="V146" s="110"/>
      <c r="W146" s="109"/>
      <c r="X146" s="109"/>
      <c r="Y146" s="110"/>
      <c r="Z146" s="110"/>
      <c r="AA146" s="110"/>
      <c r="AB146" s="110"/>
      <c r="AC146" s="110"/>
      <c r="AD146" s="109"/>
      <c r="AE146" s="109"/>
      <c r="AF146" s="110"/>
      <c r="AG146" s="110"/>
      <c r="AH146" s="110"/>
      <c r="AI146" s="110"/>
      <c r="AJ146" s="110"/>
      <c r="AK146" s="109"/>
      <c r="AL146" s="109"/>
      <c r="AM146" s="110"/>
      <c r="AN146" s="110"/>
      <c r="AO146" s="110"/>
      <c r="AP146" s="110"/>
      <c r="AQ146" s="110"/>
      <c r="AR146" s="109"/>
      <c r="AS146" s="109"/>
      <c r="AT146" s="110"/>
      <c r="AU146" s="110"/>
      <c r="AV146" s="110"/>
      <c r="AW146" s="110"/>
      <c r="AX146" s="110"/>
      <c r="AY146" s="109"/>
      <c r="AZ146" s="104"/>
      <c r="BA146" s="104"/>
      <c r="BB146" s="104"/>
      <c r="BC146" s="104"/>
      <c r="BD146" s="104"/>
      <c r="BE146" s="104"/>
      <c r="BF146" s="104"/>
      <c r="BG146" s="104"/>
      <c r="BH146" s="104"/>
      <c r="BI146" s="104"/>
      <c r="BJ146" s="104"/>
      <c r="BK146" s="104"/>
      <c r="BL146" s="104"/>
      <c r="BM146" s="124"/>
      <c r="BN146" s="103">
        <f t="shared" si="11"/>
        <v>0</v>
      </c>
    </row>
    <row r="147" spans="1:66" x14ac:dyDescent="0.25">
      <c r="A147" s="320"/>
      <c r="B147" s="138" t="str">
        <f t="shared" ref="B147:C147" si="17">B116</f>
        <v>Nom21</v>
      </c>
      <c r="C147" s="139" t="str">
        <f t="shared" si="17"/>
        <v>Prénom21</v>
      </c>
      <c r="D147" s="110"/>
      <c r="E147" s="110"/>
      <c r="F147" s="110"/>
      <c r="G147" s="110"/>
      <c r="H147" s="110"/>
      <c r="I147" s="109"/>
      <c r="J147" s="109"/>
      <c r="K147" s="110"/>
      <c r="L147" s="110"/>
      <c r="M147" s="110"/>
      <c r="N147" s="110"/>
      <c r="O147" s="110"/>
      <c r="P147" s="109"/>
      <c r="Q147" s="109"/>
      <c r="R147" s="110"/>
      <c r="S147" s="110"/>
      <c r="T147" s="110"/>
      <c r="U147" s="110"/>
      <c r="V147" s="110"/>
      <c r="W147" s="109"/>
      <c r="X147" s="109"/>
      <c r="Y147" s="110"/>
      <c r="Z147" s="110"/>
      <c r="AA147" s="110"/>
      <c r="AB147" s="110"/>
      <c r="AC147" s="110"/>
      <c r="AD147" s="109"/>
      <c r="AE147" s="109"/>
      <c r="AF147" s="110"/>
      <c r="AG147" s="110"/>
      <c r="AH147" s="110"/>
      <c r="AI147" s="110"/>
      <c r="AJ147" s="110"/>
      <c r="AK147" s="109"/>
      <c r="AL147" s="109"/>
      <c r="AM147" s="110"/>
      <c r="AN147" s="110"/>
      <c r="AO147" s="110"/>
      <c r="AP147" s="110"/>
      <c r="AQ147" s="110"/>
      <c r="AR147" s="109"/>
      <c r="AS147" s="109"/>
      <c r="AT147" s="110"/>
      <c r="AU147" s="110"/>
      <c r="AV147" s="110"/>
      <c r="AW147" s="110"/>
      <c r="AX147" s="110"/>
      <c r="AY147" s="109"/>
      <c r="AZ147" s="104"/>
      <c r="BA147" s="104"/>
      <c r="BB147" s="104"/>
      <c r="BC147" s="104"/>
      <c r="BD147" s="104"/>
      <c r="BE147" s="104"/>
      <c r="BF147" s="104"/>
      <c r="BG147" s="104"/>
      <c r="BH147" s="104"/>
      <c r="BI147" s="104"/>
      <c r="BJ147" s="104"/>
      <c r="BK147" s="104"/>
      <c r="BL147" s="104"/>
      <c r="BM147" s="124"/>
      <c r="BN147" s="103">
        <f t="shared" si="11"/>
        <v>0</v>
      </c>
    </row>
    <row r="148" spans="1:66" x14ac:dyDescent="0.25">
      <c r="A148" s="320"/>
      <c r="B148" s="138" t="str">
        <f t="shared" ref="B148:C148" si="18">B117</f>
        <v>Nom22</v>
      </c>
      <c r="C148" s="139" t="str">
        <f t="shared" si="18"/>
        <v>Prénom22</v>
      </c>
      <c r="D148" s="110"/>
      <c r="E148" s="110"/>
      <c r="F148" s="110"/>
      <c r="G148" s="110"/>
      <c r="H148" s="110"/>
      <c r="I148" s="109"/>
      <c r="J148" s="109"/>
      <c r="K148" s="110"/>
      <c r="L148" s="110"/>
      <c r="M148" s="110"/>
      <c r="N148" s="110"/>
      <c r="O148" s="110"/>
      <c r="P148" s="109"/>
      <c r="Q148" s="109"/>
      <c r="R148" s="110"/>
      <c r="S148" s="110"/>
      <c r="T148" s="110"/>
      <c r="U148" s="110"/>
      <c r="V148" s="110"/>
      <c r="W148" s="109"/>
      <c r="X148" s="109"/>
      <c r="Y148" s="110"/>
      <c r="Z148" s="110"/>
      <c r="AA148" s="110"/>
      <c r="AB148" s="110"/>
      <c r="AC148" s="110"/>
      <c r="AD148" s="109"/>
      <c r="AE148" s="109"/>
      <c r="AF148" s="110"/>
      <c r="AG148" s="110"/>
      <c r="AH148" s="110"/>
      <c r="AI148" s="110"/>
      <c r="AJ148" s="110"/>
      <c r="AK148" s="109"/>
      <c r="AL148" s="109"/>
      <c r="AM148" s="110"/>
      <c r="AN148" s="110"/>
      <c r="AO148" s="110"/>
      <c r="AP148" s="110"/>
      <c r="AQ148" s="110"/>
      <c r="AR148" s="109"/>
      <c r="AS148" s="109"/>
      <c r="AT148" s="110"/>
      <c r="AU148" s="110"/>
      <c r="AV148" s="110"/>
      <c r="AW148" s="110"/>
      <c r="AX148" s="110"/>
      <c r="AY148" s="109"/>
      <c r="AZ148" s="104"/>
      <c r="BA148" s="104"/>
      <c r="BB148" s="104"/>
      <c r="BC148" s="104"/>
      <c r="BD148" s="104"/>
      <c r="BE148" s="104"/>
      <c r="BF148" s="104"/>
      <c r="BG148" s="104"/>
      <c r="BH148" s="104"/>
      <c r="BI148" s="104"/>
      <c r="BJ148" s="104"/>
      <c r="BK148" s="104"/>
      <c r="BL148" s="104"/>
      <c r="BM148" s="124"/>
      <c r="BN148" s="103">
        <f t="shared" si="11"/>
        <v>0</v>
      </c>
    </row>
    <row r="149" spans="1:66" x14ac:dyDescent="0.25">
      <c r="A149" s="320"/>
      <c r="B149" s="138" t="str">
        <f t="shared" ref="B149:C149" si="19">B118</f>
        <v>Nom23</v>
      </c>
      <c r="C149" s="139" t="str">
        <f t="shared" si="19"/>
        <v>Prénom23</v>
      </c>
      <c r="D149" s="110"/>
      <c r="E149" s="110"/>
      <c r="F149" s="110"/>
      <c r="G149" s="110"/>
      <c r="H149" s="110"/>
      <c r="I149" s="109"/>
      <c r="J149" s="109"/>
      <c r="K149" s="110"/>
      <c r="L149" s="110"/>
      <c r="M149" s="110"/>
      <c r="N149" s="110"/>
      <c r="O149" s="110"/>
      <c r="P149" s="109"/>
      <c r="Q149" s="109"/>
      <c r="R149" s="110"/>
      <c r="S149" s="110"/>
      <c r="T149" s="110"/>
      <c r="U149" s="110"/>
      <c r="V149" s="110"/>
      <c r="W149" s="109"/>
      <c r="X149" s="109"/>
      <c r="Y149" s="110"/>
      <c r="Z149" s="110"/>
      <c r="AA149" s="110"/>
      <c r="AB149" s="110"/>
      <c r="AC149" s="110"/>
      <c r="AD149" s="109"/>
      <c r="AE149" s="109"/>
      <c r="AF149" s="110"/>
      <c r="AG149" s="110"/>
      <c r="AH149" s="110"/>
      <c r="AI149" s="110"/>
      <c r="AJ149" s="110"/>
      <c r="AK149" s="109"/>
      <c r="AL149" s="109"/>
      <c r="AM149" s="110"/>
      <c r="AN149" s="110"/>
      <c r="AO149" s="110"/>
      <c r="AP149" s="110"/>
      <c r="AQ149" s="110"/>
      <c r="AR149" s="109"/>
      <c r="AS149" s="109"/>
      <c r="AT149" s="110"/>
      <c r="AU149" s="110"/>
      <c r="AV149" s="110"/>
      <c r="AW149" s="110"/>
      <c r="AX149" s="110"/>
      <c r="AY149" s="109"/>
      <c r="AZ149" s="104"/>
      <c r="BA149" s="104"/>
      <c r="BB149" s="104"/>
      <c r="BC149" s="104"/>
      <c r="BD149" s="104"/>
      <c r="BE149" s="104"/>
      <c r="BF149" s="104"/>
      <c r="BG149" s="104"/>
      <c r="BH149" s="104"/>
      <c r="BI149" s="104"/>
      <c r="BJ149" s="104"/>
      <c r="BK149" s="104"/>
      <c r="BL149" s="104"/>
      <c r="BM149" s="124"/>
      <c r="BN149" s="103">
        <f t="shared" si="11"/>
        <v>0</v>
      </c>
    </row>
    <row r="150" spans="1:66" x14ac:dyDescent="0.25">
      <c r="A150" s="320"/>
      <c r="B150" s="138" t="str">
        <f t="shared" ref="B150:C150" si="20">B119</f>
        <v>Nom24</v>
      </c>
      <c r="C150" s="139" t="str">
        <f t="shared" si="20"/>
        <v>Prénom24</v>
      </c>
      <c r="D150" s="110"/>
      <c r="E150" s="110"/>
      <c r="F150" s="110"/>
      <c r="G150" s="110"/>
      <c r="H150" s="110"/>
      <c r="I150" s="109"/>
      <c r="J150" s="109"/>
      <c r="K150" s="110"/>
      <c r="L150" s="110"/>
      <c r="M150" s="110"/>
      <c r="N150" s="110"/>
      <c r="O150" s="110"/>
      <c r="P150" s="109"/>
      <c r="Q150" s="109"/>
      <c r="R150" s="110"/>
      <c r="S150" s="110"/>
      <c r="T150" s="110"/>
      <c r="U150" s="110"/>
      <c r="V150" s="110"/>
      <c r="W150" s="109"/>
      <c r="X150" s="109"/>
      <c r="Y150" s="110"/>
      <c r="Z150" s="110"/>
      <c r="AA150" s="110"/>
      <c r="AB150" s="110"/>
      <c r="AC150" s="110"/>
      <c r="AD150" s="109"/>
      <c r="AE150" s="109"/>
      <c r="AF150" s="110"/>
      <c r="AG150" s="110"/>
      <c r="AH150" s="110"/>
      <c r="AI150" s="110"/>
      <c r="AJ150" s="110"/>
      <c r="AK150" s="109"/>
      <c r="AL150" s="109"/>
      <c r="AM150" s="110"/>
      <c r="AN150" s="110"/>
      <c r="AO150" s="110"/>
      <c r="AP150" s="110"/>
      <c r="AQ150" s="110"/>
      <c r="AR150" s="109"/>
      <c r="AS150" s="109"/>
      <c r="AT150" s="110"/>
      <c r="AU150" s="110"/>
      <c r="AV150" s="110"/>
      <c r="AW150" s="110"/>
      <c r="AX150" s="110"/>
      <c r="AY150" s="109"/>
      <c r="AZ150" s="104"/>
      <c r="BA150" s="104"/>
      <c r="BB150" s="104"/>
      <c r="BC150" s="104"/>
      <c r="BD150" s="104"/>
      <c r="BE150" s="104"/>
      <c r="BF150" s="104"/>
      <c r="BG150" s="104"/>
      <c r="BH150" s="104"/>
      <c r="BI150" s="104"/>
      <c r="BJ150" s="104"/>
      <c r="BK150" s="104"/>
      <c r="BL150" s="104"/>
      <c r="BM150" s="124"/>
      <c r="BN150" s="103">
        <f t="shared" si="11"/>
        <v>0</v>
      </c>
    </row>
    <row r="151" spans="1:66" x14ac:dyDescent="0.25">
      <c r="A151" s="320"/>
      <c r="B151" s="138" t="str">
        <f t="shared" ref="B151:C151" si="21">B120</f>
        <v>Nom25</v>
      </c>
      <c r="C151" s="139" t="str">
        <f t="shared" si="21"/>
        <v>Prénom25</v>
      </c>
      <c r="D151" s="110"/>
      <c r="E151" s="110"/>
      <c r="F151" s="110"/>
      <c r="G151" s="110"/>
      <c r="H151" s="110"/>
      <c r="I151" s="109"/>
      <c r="J151" s="109"/>
      <c r="K151" s="110"/>
      <c r="L151" s="110"/>
      <c r="M151" s="110"/>
      <c r="N151" s="110"/>
      <c r="O151" s="110"/>
      <c r="P151" s="109"/>
      <c r="Q151" s="109"/>
      <c r="R151" s="110"/>
      <c r="S151" s="110"/>
      <c r="T151" s="110"/>
      <c r="U151" s="110"/>
      <c r="V151" s="110"/>
      <c r="W151" s="109"/>
      <c r="X151" s="109"/>
      <c r="Y151" s="110"/>
      <c r="Z151" s="110"/>
      <c r="AA151" s="110"/>
      <c r="AB151" s="110"/>
      <c r="AC151" s="110"/>
      <c r="AD151" s="109"/>
      <c r="AE151" s="109"/>
      <c r="AF151" s="110"/>
      <c r="AG151" s="110"/>
      <c r="AH151" s="110"/>
      <c r="AI151" s="110"/>
      <c r="AJ151" s="110"/>
      <c r="AK151" s="109"/>
      <c r="AL151" s="109"/>
      <c r="AM151" s="110"/>
      <c r="AN151" s="110"/>
      <c r="AO151" s="110"/>
      <c r="AP151" s="110"/>
      <c r="AQ151" s="110"/>
      <c r="AR151" s="109"/>
      <c r="AS151" s="109"/>
      <c r="AT151" s="110"/>
      <c r="AU151" s="110"/>
      <c r="AV151" s="110"/>
      <c r="AW151" s="110"/>
      <c r="AX151" s="110"/>
      <c r="AY151" s="109"/>
      <c r="AZ151" s="104"/>
      <c r="BA151" s="104"/>
      <c r="BB151" s="104"/>
      <c r="BC151" s="104"/>
      <c r="BD151" s="104"/>
      <c r="BE151" s="104"/>
      <c r="BF151" s="104"/>
      <c r="BG151" s="104"/>
      <c r="BH151" s="104"/>
      <c r="BI151" s="104"/>
      <c r="BJ151" s="104"/>
      <c r="BK151" s="104"/>
      <c r="BL151" s="104"/>
      <c r="BM151" s="124"/>
      <c r="BN151" s="103">
        <f t="shared" si="11"/>
        <v>0</v>
      </c>
    </row>
    <row r="152" spans="1:66" x14ac:dyDescent="0.25">
      <c r="A152" s="320"/>
      <c r="B152" s="138" t="str">
        <f t="shared" ref="B152:C152" si="22">B121</f>
        <v>Nom26</v>
      </c>
      <c r="C152" s="139" t="str">
        <f t="shared" si="22"/>
        <v>Prénom26</v>
      </c>
      <c r="D152" s="110"/>
      <c r="E152" s="110"/>
      <c r="F152" s="110"/>
      <c r="G152" s="110"/>
      <c r="H152" s="110"/>
      <c r="I152" s="109"/>
      <c r="J152" s="109"/>
      <c r="K152" s="110"/>
      <c r="L152" s="110"/>
      <c r="M152" s="110"/>
      <c r="N152" s="110"/>
      <c r="O152" s="110"/>
      <c r="P152" s="109"/>
      <c r="Q152" s="109"/>
      <c r="R152" s="110"/>
      <c r="S152" s="110"/>
      <c r="T152" s="110"/>
      <c r="U152" s="110"/>
      <c r="V152" s="110"/>
      <c r="W152" s="109"/>
      <c r="X152" s="109"/>
      <c r="Y152" s="110"/>
      <c r="Z152" s="110"/>
      <c r="AA152" s="110"/>
      <c r="AB152" s="110"/>
      <c r="AC152" s="110"/>
      <c r="AD152" s="109"/>
      <c r="AE152" s="109"/>
      <c r="AF152" s="110"/>
      <c r="AG152" s="110"/>
      <c r="AH152" s="110"/>
      <c r="AI152" s="110"/>
      <c r="AJ152" s="110"/>
      <c r="AK152" s="109"/>
      <c r="AL152" s="109"/>
      <c r="AM152" s="110"/>
      <c r="AN152" s="110"/>
      <c r="AO152" s="110"/>
      <c r="AP152" s="110"/>
      <c r="AQ152" s="110"/>
      <c r="AR152" s="109"/>
      <c r="AS152" s="109"/>
      <c r="AT152" s="110"/>
      <c r="AU152" s="110"/>
      <c r="AV152" s="110"/>
      <c r="AW152" s="110"/>
      <c r="AX152" s="110"/>
      <c r="AY152" s="109"/>
      <c r="AZ152" s="104"/>
      <c r="BA152" s="104"/>
      <c r="BB152" s="104"/>
      <c r="BC152" s="104"/>
      <c r="BD152" s="104"/>
      <c r="BE152" s="104"/>
      <c r="BF152" s="104"/>
      <c r="BG152" s="104"/>
      <c r="BH152" s="104"/>
      <c r="BI152" s="104"/>
      <c r="BJ152" s="104"/>
      <c r="BK152" s="104"/>
      <c r="BL152" s="104"/>
      <c r="BM152" s="124"/>
      <c r="BN152" s="103">
        <f t="shared" si="11"/>
        <v>0</v>
      </c>
    </row>
    <row r="153" spans="1:66" x14ac:dyDescent="0.25">
      <c r="A153" s="320"/>
      <c r="B153" s="138" t="str">
        <f t="shared" ref="B153:C153" si="23">B122</f>
        <v>Nom27</v>
      </c>
      <c r="C153" s="139" t="str">
        <f t="shared" si="23"/>
        <v>Prénom27</v>
      </c>
      <c r="D153" s="110"/>
      <c r="E153" s="110"/>
      <c r="F153" s="110"/>
      <c r="G153" s="110"/>
      <c r="H153" s="110"/>
      <c r="I153" s="109"/>
      <c r="J153" s="109"/>
      <c r="K153" s="110"/>
      <c r="L153" s="110"/>
      <c r="M153" s="110"/>
      <c r="N153" s="110"/>
      <c r="O153" s="110"/>
      <c r="P153" s="109"/>
      <c r="Q153" s="109"/>
      <c r="R153" s="110"/>
      <c r="S153" s="110"/>
      <c r="T153" s="110"/>
      <c r="U153" s="110"/>
      <c r="V153" s="110"/>
      <c r="W153" s="109"/>
      <c r="X153" s="109"/>
      <c r="Y153" s="110"/>
      <c r="Z153" s="110"/>
      <c r="AA153" s="110"/>
      <c r="AB153" s="110"/>
      <c r="AC153" s="110"/>
      <c r="AD153" s="109"/>
      <c r="AE153" s="109"/>
      <c r="AF153" s="110"/>
      <c r="AG153" s="110"/>
      <c r="AH153" s="110"/>
      <c r="AI153" s="110"/>
      <c r="AJ153" s="110"/>
      <c r="AK153" s="109"/>
      <c r="AL153" s="109"/>
      <c r="AM153" s="110"/>
      <c r="AN153" s="110"/>
      <c r="AO153" s="110"/>
      <c r="AP153" s="110"/>
      <c r="AQ153" s="110"/>
      <c r="AR153" s="109"/>
      <c r="AS153" s="109"/>
      <c r="AT153" s="110"/>
      <c r="AU153" s="110"/>
      <c r="AV153" s="110"/>
      <c r="AW153" s="110"/>
      <c r="AX153" s="110"/>
      <c r="AY153" s="109"/>
      <c r="AZ153" s="104"/>
      <c r="BA153" s="104"/>
      <c r="BB153" s="104"/>
      <c r="BC153" s="104"/>
      <c r="BD153" s="104"/>
      <c r="BE153" s="104"/>
      <c r="BF153" s="104"/>
      <c r="BG153" s="104"/>
      <c r="BH153" s="104"/>
      <c r="BI153" s="104"/>
      <c r="BJ153" s="104"/>
      <c r="BK153" s="104"/>
      <c r="BL153" s="104"/>
      <c r="BM153" s="124"/>
      <c r="BN153" s="103">
        <f t="shared" si="11"/>
        <v>2</v>
      </c>
    </row>
    <row r="154" spans="1:66" x14ac:dyDescent="0.25">
      <c r="A154" s="320"/>
      <c r="B154" s="138" t="str">
        <f t="shared" ref="B154:C154" si="24">B123</f>
        <v>Nom28</v>
      </c>
      <c r="C154" s="139" t="str">
        <f t="shared" si="24"/>
        <v>Prénom28</v>
      </c>
      <c r="D154" s="110"/>
      <c r="E154" s="110"/>
      <c r="F154" s="110"/>
      <c r="G154" s="110"/>
      <c r="H154" s="110"/>
      <c r="I154" s="109"/>
      <c r="J154" s="109"/>
      <c r="K154" s="110"/>
      <c r="L154" s="110"/>
      <c r="M154" s="110"/>
      <c r="N154" s="110"/>
      <c r="O154" s="110"/>
      <c r="P154" s="109"/>
      <c r="Q154" s="109"/>
      <c r="R154" s="110"/>
      <c r="S154" s="110"/>
      <c r="T154" s="110"/>
      <c r="U154" s="110"/>
      <c r="V154" s="110"/>
      <c r="W154" s="109"/>
      <c r="X154" s="109"/>
      <c r="Y154" s="110"/>
      <c r="Z154" s="110"/>
      <c r="AA154" s="110"/>
      <c r="AB154" s="110"/>
      <c r="AC154" s="110"/>
      <c r="AD154" s="109"/>
      <c r="AE154" s="109"/>
      <c r="AF154" s="110"/>
      <c r="AG154" s="110"/>
      <c r="AH154" s="110"/>
      <c r="AI154" s="110"/>
      <c r="AJ154" s="110"/>
      <c r="AK154" s="109"/>
      <c r="AL154" s="109"/>
      <c r="AM154" s="110"/>
      <c r="AN154" s="110"/>
      <c r="AO154" s="110"/>
      <c r="AP154" s="110"/>
      <c r="AQ154" s="110"/>
      <c r="AR154" s="109"/>
      <c r="AS154" s="109"/>
      <c r="AT154" s="110"/>
      <c r="AU154" s="110"/>
      <c r="AV154" s="110"/>
      <c r="AW154" s="110"/>
      <c r="AX154" s="110"/>
      <c r="AY154" s="109"/>
      <c r="AZ154" s="104"/>
      <c r="BA154" s="104"/>
      <c r="BB154" s="104"/>
      <c r="BC154" s="104"/>
      <c r="BD154" s="104"/>
      <c r="BE154" s="104"/>
      <c r="BF154" s="104"/>
      <c r="BG154" s="104"/>
      <c r="BH154" s="104"/>
      <c r="BI154" s="104"/>
      <c r="BJ154" s="104"/>
      <c r="BK154" s="104"/>
      <c r="BL154" s="104"/>
      <c r="BM154" s="124"/>
      <c r="BN154" s="103">
        <f t="shared" si="11"/>
        <v>0</v>
      </c>
    </row>
    <row r="155" spans="1:66" x14ac:dyDescent="0.25">
      <c r="A155" s="320"/>
      <c r="B155" s="138" t="str">
        <f t="shared" ref="B155:C155" si="25">B124</f>
        <v>Nom29</v>
      </c>
      <c r="C155" s="139" t="str">
        <f t="shared" si="25"/>
        <v>Prénom29</v>
      </c>
      <c r="D155" s="110"/>
      <c r="E155" s="110"/>
      <c r="F155" s="110"/>
      <c r="G155" s="110"/>
      <c r="H155" s="110"/>
      <c r="I155" s="109"/>
      <c r="J155" s="109"/>
      <c r="K155" s="110"/>
      <c r="L155" s="110"/>
      <c r="M155" s="110"/>
      <c r="N155" s="110"/>
      <c r="O155" s="110"/>
      <c r="P155" s="109"/>
      <c r="Q155" s="109"/>
      <c r="R155" s="110"/>
      <c r="S155" s="110"/>
      <c r="T155" s="110"/>
      <c r="U155" s="110"/>
      <c r="V155" s="110"/>
      <c r="W155" s="109"/>
      <c r="X155" s="109"/>
      <c r="Y155" s="110"/>
      <c r="Z155" s="110"/>
      <c r="AA155" s="110"/>
      <c r="AB155" s="110"/>
      <c r="AC155" s="110"/>
      <c r="AD155" s="109"/>
      <c r="AE155" s="109"/>
      <c r="AF155" s="110"/>
      <c r="AG155" s="110"/>
      <c r="AH155" s="110"/>
      <c r="AI155" s="110"/>
      <c r="AJ155" s="110"/>
      <c r="AK155" s="109"/>
      <c r="AL155" s="109"/>
      <c r="AM155" s="110"/>
      <c r="AN155" s="110"/>
      <c r="AO155" s="110"/>
      <c r="AP155" s="110"/>
      <c r="AQ155" s="110"/>
      <c r="AR155" s="109"/>
      <c r="AS155" s="109"/>
      <c r="AT155" s="110"/>
      <c r="AU155" s="110"/>
      <c r="AV155" s="110"/>
      <c r="AW155" s="110"/>
      <c r="AX155" s="110"/>
      <c r="AY155" s="109"/>
      <c r="AZ155" s="104"/>
      <c r="BA155" s="104"/>
      <c r="BB155" s="104"/>
      <c r="BC155" s="104"/>
      <c r="BD155" s="104"/>
      <c r="BE155" s="104"/>
      <c r="BF155" s="104"/>
      <c r="BG155" s="104"/>
      <c r="BH155" s="104"/>
      <c r="BI155" s="104"/>
      <c r="BJ155" s="104"/>
      <c r="BK155" s="104"/>
      <c r="BL155" s="104"/>
      <c r="BM155" s="124"/>
      <c r="BN155" s="103">
        <f t="shared" si="11"/>
        <v>0</v>
      </c>
    </row>
    <row r="156" spans="1:66" ht="16.5" customHeight="1" thickBot="1" x14ac:dyDescent="0.3">
      <c r="A156" s="321"/>
      <c r="B156" s="138" t="str">
        <f t="shared" ref="B156:C156" si="26">B125</f>
        <v>Nom30</v>
      </c>
      <c r="C156" s="139" t="str">
        <f t="shared" si="26"/>
        <v>Prénom30</v>
      </c>
      <c r="D156" s="110"/>
      <c r="E156" s="110"/>
      <c r="F156" s="110"/>
      <c r="G156" s="110"/>
      <c r="H156" s="110"/>
      <c r="I156" s="109"/>
      <c r="J156" s="109"/>
      <c r="K156" s="110"/>
      <c r="L156" s="110"/>
      <c r="M156" s="110"/>
      <c r="N156" s="110"/>
      <c r="O156" s="110"/>
      <c r="P156" s="109"/>
      <c r="Q156" s="109"/>
      <c r="R156" s="110"/>
      <c r="S156" s="110"/>
      <c r="T156" s="110"/>
      <c r="U156" s="110"/>
      <c r="V156" s="110"/>
      <c r="W156" s="109"/>
      <c r="X156" s="109"/>
      <c r="Y156" s="110"/>
      <c r="Z156" s="110"/>
      <c r="AA156" s="110"/>
      <c r="AB156" s="110"/>
      <c r="AC156" s="110"/>
      <c r="AD156" s="109"/>
      <c r="AE156" s="109"/>
      <c r="AF156" s="110"/>
      <c r="AG156" s="110"/>
      <c r="AH156" s="110"/>
      <c r="AI156" s="110"/>
      <c r="AJ156" s="110"/>
      <c r="AK156" s="109"/>
      <c r="AL156" s="109"/>
      <c r="AM156" s="110"/>
      <c r="AN156" s="110"/>
      <c r="AO156" s="110"/>
      <c r="AP156" s="110"/>
      <c r="AQ156" s="110"/>
      <c r="AR156" s="109"/>
      <c r="AS156" s="109"/>
      <c r="AT156" s="110"/>
      <c r="AU156" s="110"/>
      <c r="AV156" s="110"/>
      <c r="AW156" s="110"/>
      <c r="AX156" s="110"/>
      <c r="AY156" s="109"/>
      <c r="AZ156" s="104"/>
      <c r="BA156" s="104"/>
      <c r="BB156" s="104"/>
      <c r="BC156" s="104"/>
      <c r="BD156" s="104"/>
      <c r="BE156" s="104"/>
      <c r="BF156" s="104"/>
      <c r="BG156" s="104"/>
      <c r="BH156" s="104"/>
      <c r="BI156" s="104"/>
      <c r="BJ156" s="104"/>
      <c r="BK156" s="104"/>
      <c r="BL156" s="104"/>
      <c r="BM156" s="124"/>
      <c r="BN156" s="103">
        <f t="shared" si="11"/>
        <v>0</v>
      </c>
    </row>
  </sheetData>
  <mergeCells count="16">
    <mergeCell ref="B1:C1"/>
    <mergeCell ref="A3:A17"/>
    <mergeCell ref="A18:A32"/>
    <mergeCell ref="A34:A48"/>
    <mergeCell ref="A49:A63"/>
    <mergeCell ref="B2:C2"/>
    <mergeCell ref="A142:A156"/>
    <mergeCell ref="B33:C33"/>
    <mergeCell ref="B64:C64"/>
    <mergeCell ref="B95:C95"/>
    <mergeCell ref="B126:C126"/>
    <mergeCell ref="A65:A79"/>
    <mergeCell ref="A80:A94"/>
    <mergeCell ref="A96:A110"/>
    <mergeCell ref="A111:A125"/>
    <mergeCell ref="A127:A141"/>
  </mergeCells>
  <conditionalFormatting sqref="AR49:AS63">
    <cfRule type="cellIs" dxfId="436" priority="116" operator="equal">
      <formula>"Abs"</formula>
    </cfRule>
  </conditionalFormatting>
  <conditionalFormatting sqref="AR96:AS110">
    <cfRule type="cellIs" dxfId="435" priority="113" operator="equal">
      <formula>"Abs"</formula>
    </cfRule>
  </conditionalFormatting>
  <conditionalFormatting sqref="AR111:AS125">
    <cfRule type="cellIs" dxfId="434" priority="112" operator="equal">
      <formula>"Abs"</formula>
    </cfRule>
  </conditionalFormatting>
  <conditionalFormatting sqref="AR142:AS156">
    <cfRule type="cellIs" dxfId="433" priority="110" operator="equal">
      <formula>"Abs"</formula>
    </cfRule>
  </conditionalFormatting>
  <conditionalFormatting sqref="I3:J17">
    <cfRule type="cellIs" dxfId="432" priority="457" operator="equal">
      <formula>"Abs"</formula>
    </cfRule>
  </conditionalFormatting>
  <conditionalFormatting sqref="AY65:AY79">
    <cfRule type="cellIs" dxfId="431" priority="105" operator="equal">
      <formula>"Abs"</formula>
    </cfRule>
  </conditionalFormatting>
  <conditionalFormatting sqref="AR18:AS32">
    <cfRule type="cellIs" dxfId="430" priority="118" operator="equal">
      <formula>"Abs"</formula>
    </cfRule>
  </conditionalFormatting>
  <conditionalFormatting sqref="D3:H17">
    <cfRule type="cellIs" dxfId="429" priority="453" operator="equal">
      <formula>"Abs"</formula>
    </cfRule>
  </conditionalFormatting>
  <conditionalFormatting sqref="E3:E17">
    <cfRule type="cellIs" dxfId="428" priority="452" operator="equal">
      <formula>"Abs"</formula>
    </cfRule>
  </conditionalFormatting>
  <conditionalFormatting sqref="F3:H17">
    <cfRule type="cellIs" dxfId="427" priority="451" operator="equal">
      <formula>"Abs"</formula>
    </cfRule>
  </conditionalFormatting>
  <conditionalFormatting sqref="AY142:AY156">
    <cfRule type="cellIs" dxfId="426" priority="100" operator="equal">
      <formula>"Abs"</formula>
    </cfRule>
  </conditionalFormatting>
  <conditionalFormatting sqref="AH18:AJ32">
    <cfRule type="cellIs" dxfId="425" priority="390" operator="equal">
      <formula>"Abs"</formula>
    </cfRule>
  </conditionalFormatting>
  <conditionalFormatting sqref="M18:O32">
    <cfRule type="cellIs" dxfId="424" priority="399" operator="equal">
      <formula>"Abs"</formula>
    </cfRule>
  </conditionalFormatting>
  <conditionalFormatting sqref="F18:H32">
    <cfRule type="cellIs" dxfId="423" priority="408" operator="equal">
      <formula>"Abs"</formula>
    </cfRule>
  </conditionalFormatting>
  <conditionalFormatting sqref="AM3:AQ17">
    <cfRule type="cellIs" dxfId="422" priority="417" operator="equal">
      <formula>"Abs"</formula>
    </cfRule>
  </conditionalFormatting>
  <conditionalFormatting sqref="R3:V17">
    <cfRule type="cellIs" dxfId="421" priority="426" operator="equal">
      <formula>"Abs"</formula>
    </cfRule>
  </conditionalFormatting>
  <conditionalFormatting sqref="AR80:AS94">
    <cfRule type="cellIs" dxfId="420" priority="114" operator="equal">
      <formula>"Abs"</formula>
    </cfRule>
  </conditionalFormatting>
  <conditionalFormatting sqref="K4:M17 K3:O3 O4:O17">
    <cfRule type="cellIs" dxfId="419" priority="429" operator="equal">
      <formula>"Abs"</formula>
    </cfRule>
  </conditionalFormatting>
  <conditionalFormatting sqref="L3:L17">
    <cfRule type="cellIs" dxfId="418" priority="428" operator="equal">
      <formula>"Abs"</formula>
    </cfRule>
  </conditionalFormatting>
  <conditionalFormatting sqref="M4:M17 M3:O3 O4:O17">
    <cfRule type="cellIs" dxfId="417" priority="427" operator="equal">
      <formula>"Abs"</formula>
    </cfRule>
  </conditionalFormatting>
  <conditionalFormatting sqref="S3:S17">
    <cfRule type="cellIs" dxfId="416" priority="425" operator="equal">
      <formula>"Abs"</formula>
    </cfRule>
  </conditionalFormatting>
  <conditionalFormatting sqref="T3:V17">
    <cfRule type="cellIs" dxfId="415" priority="424" operator="equal">
      <formula>"Abs"</formula>
    </cfRule>
  </conditionalFormatting>
  <conditionalFormatting sqref="Y3:AC17">
    <cfRule type="cellIs" dxfId="414" priority="423" operator="equal">
      <formula>"Abs"</formula>
    </cfRule>
  </conditionalFormatting>
  <conditionalFormatting sqref="Z3:Z17">
    <cfRule type="cellIs" dxfId="413" priority="422" operator="equal">
      <formula>"Abs"</formula>
    </cfRule>
  </conditionalFormatting>
  <conditionalFormatting sqref="AA3:AC17">
    <cfRule type="cellIs" dxfId="412" priority="421" operator="equal">
      <formula>"Abs"</formula>
    </cfRule>
  </conditionalFormatting>
  <conditionalFormatting sqref="AF3:AJ17">
    <cfRule type="cellIs" dxfId="411" priority="420" operator="equal">
      <formula>"Abs"</formula>
    </cfRule>
  </conditionalFormatting>
  <conditionalFormatting sqref="AG3:AG17">
    <cfRule type="cellIs" dxfId="410" priority="419" operator="equal">
      <formula>"Abs"</formula>
    </cfRule>
  </conditionalFormatting>
  <conditionalFormatting sqref="AH3:AJ17">
    <cfRule type="cellIs" dxfId="409" priority="418" operator="equal">
      <formula>"Abs"</formula>
    </cfRule>
  </conditionalFormatting>
  <conditionalFormatting sqref="AN3:AN17">
    <cfRule type="cellIs" dxfId="408" priority="416" operator="equal">
      <formula>"Abs"</formula>
    </cfRule>
  </conditionalFormatting>
  <conditionalFormatting sqref="AO3:AQ17">
    <cfRule type="cellIs" dxfId="407" priority="415" operator="equal">
      <formula>"Abs"</formula>
    </cfRule>
  </conditionalFormatting>
  <conditionalFormatting sqref="AT3:AX17">
    <cfRule type="cellIs" dxfId="406" priority="414" operator="equal">
      <formula>"Abs"</formula>
    </cfRule>
  </conditionalFormatting>
  <conditionalFormatting sqref="AU3:AU17">
    <cfRule type="cellIs" dxfId="405" priority="413" operator="equal">
      <formula>"Abs"</formula>
    </cfRule>
  </conditionalFormatting>
  <conditionalFormatting sqref="AV3:AX17">
    <cfRule type="cellIs" dxfId="404" priority="412" operator="equal">
      <formula>"Abs"</formula>
    </cfRule>
  </conditionalFormatting>
  <conditionalFormatting sqref="I18:J32">
    <cfRule type="cellIs" dxfId="403" priority="411" operator="equal">
      <formula>"Abs"</formula>
    </cfRule>
  </conditionalFormatting>
  <conditionalFormatting sqref="D18:H32">
    <cfRule type="cellIs" dxfId="402" priority="410" operator="equal">
      <formula>"Abs"</formula>
    </cfRule>
  </conditionalFormatting>
  <conditionalFormatting sqref="E18:E32">
    <cfRule type="cellIs" dxfId="401" priority="409" operator="equal">
      <formula>"Abs"</formula>
    </cfRule>
  </conditionalFormatting>
  <conditionalFormatting sqref="AV34:AX48">
    <cfRule type="cellIs" dxfId="400" priority="356" operator="equal">
      <formula>"Abs"</formula>
    </cfRule>
  </conditionalFormatting>
  <conditionalFormatting sqref="AA34:AC48">
    <cfRule type="cellIs" dxfId="399" priority="365" operator="equal">
      <formula>"Abs"</formula>
    </cfRule>
  </conditionalFormatting>
  <conditionalFormatting sqref="I34:J48">
    <cfRule type="cellIs" dxfId="398" priority="383" operator="equal">
      <formula>"Abs"</formula>
    </cfRule>
  </conditionalFormatting>
  <conditionalFormatting sqref="AF18:AJ32">
    <cfRule type="cellIs" dxfId="397" priority="392" operator="equal">
      <formula>"Abs"</formula>
    </cfRule>
  </conditionalFormatting>
  <conditionalFormatting sqref="K18:O32">
    <cfRule type="cellIs" dxfId="396" priority="401" operator="equal">
      <formula>"Abs"</formula>
    </cfRule>
  </conditionalFormatting>
  <conditionalFormatting sqref="L18:L32">
    <cfRule type="cellIs" dxfId="395" priority="400" operator="equal">
      <formula>"Abs"</formula>
    </cfRule>
  </conditionalFormatting>
  <conditionalFormatting sqref="R18:V32">
    <cfRule type="cellIs" dxfId="394" priority="398" operator="equal">
      <formula>"Abs"</formula>
    </cfRule>
  </conditionalFormatting>
  <conditionalFormatting sqref="S18:S32">
    <cfRule type="cellIs" dxfId="393" priority="397" operator="equal">
      <formula>"Abs"</formula>
    </cfRule>
  </conditionalFormatting>
  <conditionalFormatting sqref="T18:V32">
    <cfRule type="cellIs" dxfId="392" priority="396" operator="equal">
      <formula>"Abs"</formula>
    </cfRule>
  </conditionalFormatting>
  <conditionalFormatting sqref="Y18:AC32">
    <cfRule type="cellIs" dxfId="391" priority="395" operator="equal">
      <formula>"Abs"</formula>
    </cfRule>
  </conditionalFormatting>
  <conditionalFormatting sqref="Z18:Z32">
    <cfRule type="cellIs" dxfId="390" priority="394" operator="equal">
      <formula>"Abs"</formula>
    </cfRule>
  </conditionalFormatting>
  <conditionalFormatting sqref="AA18:AC32">
    <cfRule type="cellIs" dxfId="389" priority="393" operator="equal">
      <formula>"Abs"</formula>
    </cfRule>
  </conditionalFormatting>
  <conditionalFormatting sqref="AG18:AG32">
    <cfRule type="cellIs" dxfId="388" priority="391" operator="equal">
      <formula>"Abs"</formula>
    </cfRule>
  </conditionalFormatting>
  <conditionalFormatting sqref="AM18:AQ32">
    <cfRule type="cellIs" dxfId="387" priority="389" operator="equal">
      <formula>"Abs"</formula>
    </cfRule>
  </conditionalFormatting>
  <conditionalFormatting sqref="AN18:AN32">
    <cfRule type="cellIs" dxfId="386" priority="388" operator="equal">
      <formula>"Abs"</formula>
    </cfRule>
  </conditionalFormatting>
  <conditionalFormatting sqref="AO18:AQ32">
    <cfRule type="cellIs" dxfId="385" priority="387" operator="equal">
      <formula>"Abs"</formula>
    </cfRule>
  </conditionalFormatting>
  <conditionalFormatting sqref="AT18:AX32">
    <cfRule type="cellIs" dxfId="384" priority="386" operator="equal">
      <formula>"Abs"</formula>
    </cfRule>
  </conditionalFormatting>
  <conditionalFormatting sqref="AU18:AU32">
    <cfRule type="cellIs" dxfId="383" priority="385" operator="equal">
      <formula>"Abs"</formula>
    </cfRule>
  </conditionalFormatting>
  <conditionalFormatting sqref="AV18:AX32">
    <cfRule type="cellIs" dxfId="382" priority="384" operator="equal">
      <formula>"Abs"</formula>
    </cfRule>
  </conditionalFormatting>
  <conditionalFormatting sqref="D34:H48">
    <cfRule type="cellIs" dxfId="381" priority="382" operator="equal">
      <formula>"Abs"</formula>
    </cfRule>
  </conditionalFormatting>
  <conditionalFormatting sqref="E34:E48">
    <cfRule type="cellIs" dxfId="380" priority="381" operator="equal">
      <formula>"Abs"</formula>
    </cfRule>
  </conditionalFormatting>
  <conditionalFormatting sqref="F34:H48">
    <cfRule type="cellIs" dxfId="379" priority="380" operator="equal">
      <formula>"Abs"</formula>
    </cfRule>
  </conditionalFormatting>
  <conditionalFormatting sqref="AV49:AX63">
    <cfRule type="cellIs" dxfId="378" priority="328" operator="equal">
      <formula>"Abs"</formula>
    </cfRule>
  </conditionalFormatting>
  <conditionalFormatting sqref="AA49:AC63">
    <cfRule type="cellIs" dxfId="377" priority="337" operator="equal">
      <formula>"Abs"</formula>
    </cfRule>
  </conditionalFormatting>
  <conditionalFormatting sqref="I49:J63">
    <cfRule type="cellIs" dxfId="376" priority="355" operator="equal">
      <formula>"Abs"</formula>
    </cfRule>
  </conditionalFormatting>
  <conditionalFormatting sqref="AF34:AJ48">
    <cfRule type="cellIs" dxfId="375" priority="364" operator="equal">
      <formula>"Abs"</formula>
    </cfRule>
  </conditionalFormatting>
  <conditionalFormatting sqref="K34:O48">
    <cfRule type="cellIs" dxfId="374" priority="373" operator="equal">
      <formula>"Abs"</formula>
    </cfRule>
  </conditionalFormatting>
  <conditionalFormatting sqref="L34:L48">
    <cfRule type="cellIs" dxfId="373" priority="372" operator="equal">
      <formula>"Abs"</formula>
    </cfRule>
  </conditionalFormatting>
  <conditionalFormatting sqref="M34:O48">
    <cfRule type="cellIs" dxfId="372" priority="371" operator="equal">
      <formula>"Abs"</formula>
    </cfRule>
  </conditionalFormatting>
  <conditionalFormatting sqref="R34:V48">
    <cfRule type="cellIs" dxfId="371" priority="370" operator="equal">
      <formula>"Abs"</formula>
    </cfRule>
  </conditionalFormatting>
  <conditionalFormatting sqref="S34:S48">
    <cfRule type="cellIs" dxfId="370" priority="369" operator="equal">
      <formula>"Abs"</formula>
    </cfRule>
  </conditionalFormatting>
  <conditionalFormatting sqref="T34:V48">
    <cfRule type="cellIs" dxfId="369" priority="368" operator="equal">
      <formula>"Abs"</formula>
    </cfRule>
  </conditionalFormatting>
  <conditionalFormatting sqref="Y34:AC48">
    <cfRule type="cellIs" dxfId="368" priority="367" operator="equal">
      <formula>"Abs"</formula>
    </cfRule>
  </conditionalFormatting>
  <conditionalFormatting sqref="Z34:Z48">
    <cfRule type="cellIs" dxfId="367" priority="366" operator="equal">
      <formula>"Abs"</formula>
    </cfRule>
  </conditionalFormatting>
  <conditionalFormatting sqref="AG34:AG48">
    <cfRule type="cellIs" dxfId="366" priority="363" operator="equal">
      <formula>"Abs"</formula>
    </cfRule>
  </conditionalFormatting>
  <conditionalFormatting sqref="AH34:AJ48">
    <cfRule type="cellIs" dxfId="365" priority="362" operator="equal">
      <formula>"Abs"</formula>
    </cfRule>
  </conditionalFormatting>
  <conditionalFormatting sqref="AM34:AQ48">
    <cfRule type="cellIs" dxfId="364" priority="361" operator="equal">
      <formula>"Abs"</formula>
    </cfRule>
  </conditionalFormatting>
  <conditionalFormatting sqref="AN34:AN48">
    <cfRule type="cellIs" dxfId="363" priority="360" operator="equal">
      <formula>"Abs"</formula>
    </cfRule>
  </conditionalFormatting>
  <conditionalFormatting sqref="AO34:AQ48">
    <cfRule type="cellIs" dxfId="362" priority="359" operator="equal">
      <formula>"Abs"</formula>
    </cfRule>
  </conditionalFormatting>
  <conditionalFormatting sqref="AT34:AX48">
    <cfRule type="cellIs" dxfId="361" priority="358" operator="equal">
      <formula>"Abs"</formula>
    </cfRule>
  </conditionalFormatting>
  <conditionalFormatting sqref="AU34:AU48">
    <cfRule type="cellIs" dxfId="360" priority="357" operator="equal">
      <formula>"Abs"</formula>
    </cfRule>
  </conditionalFormatting>
  <conditionalFormatting sqref="D49:H63">
    <cfRule type="cellIs" dxfId="359" priority="354" operator="equal">
      <formula>"Abs"</formula>
    </cfRule>
  </conditionalFormatting>
  <conditionalFormatting sqref="E49:E63">
    <cfRule type="cellIs" dxfId="358" priority="353" operator="equal">
      <formula>"Abs"</formula>
    </cfRule>
  </conditionalFormatting>
  <conditionalFormatting sqref="F49:H63">
    <cfRule type="cellIs" dxfId="357" priority="352" operator="equal">
      <formula>"Abs"</formula>
    </cfRule>
  </conditionalFormatting>
  <conditionalFormatting sqref="AV65:AX79">
    <cfRule type="cellIs" dxfId="356" priority="300" operator="equal">
      <formula>"Abs"</formula>
    </cfRule>
  </conditionalFormatting>
  <conditionalFormatting sqref="AA65:AC79">
    <cfRule type="cellIs" dxfId="355" priority="309" operator="equal">
      <formula>"Abs"</formula>
    </cfRule>
  </conditionalFormatting>
  <conditionalFormatting sqref="I65:J79">
    <cfRule type="cellIs" dxfId="354" priority="327" operator="equal">
      <formula>"Abs"</formula>
    </cfRule>
  </conditionalFormatting>
  <conditionalFormatting sqref="AF49:AJ63">
    <cfRule type="cellIs" dxfId="353" priority="336" operator="equal">
      <formula>"Abs"</formula>
    </cfRule>
  </conditionalFormatting>
  <conditionalFormatting sqref="K49:O63">
    <cfRule type="cellIs" dxfId="352" priority="345" operator="equal">
      <formula>"Abs"</formula>
    </cfRule>
  </conditionalFormatting>
  <conditionalFormatting sqref="L49:L63">
    <cfRule type="cellIs" dxfId="351" priority="344" operator="equal">
      <formula>"Abs"</formula>
    </cfRule>
  </conditionalFormatting>
  <conditionalFormatting sqref="M49:O63">
    <cfRule type="cellIs" dxfId="350" priority="343" operator="equal">
      <formula>"Abs"</formula>
    </cfRule>
  </conditionalFormatting>
  <conditionalFormatting sqref="R49:V63">
    <cfRule type="cellIs" dxfId="349" priority="342" operator="equal">
      <formula>"Abs"</formula>
    </cfRule>
  </conditionalFormatting>
  <conditionalFormatting sqref="S49:S63">
    <cfRule type="cellIs" dxfId="348" priority="341" operator="equal">
      <formula>"Abs"</formula>
    </cfRule>
  </conditionalFormatting>
  <conditionalFormatting sqref="T49:V63">
    <cfRule type="cellIs" dxfId="347" priority="340" operator="equal">
      <formula>"Abs"</formula>
    </cfRule>
  </conditionalFormatting>
  <conditionalFormatting sqref="Y49:AC63">
    <cfRule type="cellIs" dxfId="346" priority="339" operator="equal">
      <formula>"Abs"</formula>
    </cfRule>
  </conditionalFormatting>
  <conditionalFormatting sqref="Z49:Z63">
    <cfRule type="cellIs" dxfId="345" priority="338" operator="equal">
      <formula>"Abs"</formula>
    </cfRule>
  </conditionalFormatting>
  <conditionalFormatting sqref="AG49:AG63">
    <cfRule type="cellIs" dxfId="344" priority="335" operator="equal">
      <formula>"Abs"</formula>
    </cfRule>
  </conditionalFormatting>
  <conditionalFormatting sqref="AH49:AJ63">
    <cfRule type="cellIs" dxfId="343" priority="334" operator="equal">
      <formula>"Abs"</formula>
    </cfRule>
  </conditionalFormatting>
  <conditionalFormatting sqref="AM49:AQ63">
    <cfRule type="cellIs" dxfId="342" priority="333" operator="equal">
      <formula>"Abs"</formula>
    </cfRule>
  </conditionalFormatting>
  <conditionalFormatting sqref="AN49:AN63">
    <cfRule type="cellIs" dxfId="341" priority="332" operator="equal">
      <formula>"Abs"</formula>
    </cfRule>
  </conditionalFormatting>
  <conditionalFormatting sqref="AO49:AQ63">
    <cfRule type="cellIs" dxfId="340" priority="331" operator="equal">
      <formula>"Abs"</formula>
    </cfRule>
  </conditionalFormatting>
  <conditionalFormatting sqref="AT49:AX63">
    <cfRule type="cellIs" dxfId="339" priority="330" operator="equal">
      <formula>"Abs"</formula>
    </cfRule>
  </conditionalFormatting>
  <conditionalFormatting sqref="AU49:AU63">
    <cfRule type="cellIs" dxfId="338" priority="329" operator="equal">
      <formula>"Abs"</formula>
    </cfRule>
  </conditionalFormatting>
  <conditionalFormatting sqref="D65:H79">
    <cfRule type="cellIs" dxfId="337" priority="326" operator="equal">
      <formula>"Abs"</formula>
    </cfRule>
  </conditionalFormatting>
  <conditionalFormatting sqref="E65:E79">
    <cfRule type="cellIs" dxfId="336" priority="325" operator="equal">
      <formula>"Abs"</formula>
    </cfRule>
  </conditionalFormatting>
  <conditionalFormatting sqref="F65:H79">
    <cfRule type="cellIs" dxfId="335" priority="324" operator="equal">
      <formula>"Abs"</formula>
    </cfRule>
  </conditionalFormatting>
  <conditionalFormatting sqref="AV80:AX94">
    <cfRule type="cellIs" dxfId="334" priority="272" operator="equal">
      <formula>"Abs"</formula>
    </cfRule>
  </conditionalFormatting>
  <conditionalFormatting sqref="AA80:AC94">
    <cfRule type="cellIs" dxfId="333" priority="281" operator="equal">
      <formula>"Abs"</formula>
    </cfRule>
  </conditionalFormatting>
  <conditionalFormatting sqref="I80:J94">
    <cfRule type="cellIs" dxfId="332" priority="299" operator="equal">
      <formula>"Abs"</formula>
    </cfRule>
  </conditionalFormatting>
  <conditionalFormatting sqref="AF65:AJ79">
    <cfRule type="cellIs" dxfId="331" priority="308" operator="equal">
      <formula>"Abs"</formula>
    </cfRule>
  </conditionalFormatting>
  <conditionalFormatting sqref="K65:O79">
    <cfRule type="cellIs" dxfId="330" priority="317" operator="equal">
      <formula>"Abs"</formula>
    </cfRule>
  </conditionalFormatting>
  <conditionalFormatting sqref="L65:L79">
    <cfRule type="cellIs" dxfId="329" priority="316" operator="equal">
      <formula>"Abs"</formula>
    </cfRule>
  </conditionalFormatting>
  <conditionalFormatting sqref="M65:O79">
    <cfRule type="cellIs" dxfId="328" priority="315" operator="equal">
      <formula>"Abs"</formula>
    </cfRule>
  </conditionalFormatting>
  <conditionalFormatting sqref="R65:V79">
    <cfRule type="cellIs" dxfId="327" priority="314" operator="equal">
      <formula>"Abs"</formula>
    </cfRule>
  </conditionalFormatting>
  <conditionalFormatting sqref="S65:S79">
    <cfRule type="cellIs" dxfId="326" priority="313" operator="equal">
      <formula>"Abs"</formula>
    </cfRule>
  </conditionalFormatting>
  <conditionalFormatting sqref="T65:V79">
    <cfRule type="cellIs" dxfId="325" priority="312" operator="equal">
      <formula>"Abs"</formula>
    </cfRule>
  </conditionalFormatting>
  <conditionalFormatting sqref="Y65:AC79">
    <cfRule type="cellIs" dxfId="324" priority="311" operator="equal">
      <formula>"Abs"</formula>
    </cfRule>
  </conditionalFormatting>
  <conditionalFormatting sqref="Z65:Z79">
    <cfRule type="cellIs" dxfId="323" priority="310" operator="equal">
      <formula>"Abs"</formula>
    </cfRule>
  </conditionalFormatting>
  <conditionalFormatting sqref="AG65:AG79">
    <cfRule type="cellIs" dxfId="322" priority="307" operator="equal">
      <formula>"Abs"</formula>
    </cfRule>
  </conditionalFormatting>
  <conditionalFormatting sqref="AH65:AJ79">
    <cfRule type="cellIs" dxfId="321" priority="306" operator="equal">
      <formula>"Abs"</formula>
    </cfRule>
  </conditionalFormatting>
  <conditionalFormatting sqref="AM65:AQ79">
    <cfRule type="cellIs" dxfId="320" priority="305" operator="equal">
      <formula>"Abs"</formula>
    </cfRule>
  </conditionalFormatting>
  <conditionalFormatting sqref="AN65:AN79">
    <cfRule type="cellIs" dxfId="319" priority="304" operator="equal">
      <formula>"Abs"</formula>
    </cfRule>
  </conditionalFormatting>
  <conditionalFormatting sqref="AO65:AQ79">
    <cfRule type="cellIs" dxfId="318" priority="303" operator="equal">
      <formula>"Abs"</formula>
    </cfRule>
  </conditionalFormatting>
  <conditionalFormatting sqref="AT65:AX79">
    <cfRule type="cellIs" dxfId="317" priority="302" operator="equal">
      <formula>"Abs"</formula>
    </cfRule>
  </conditionalFormatting>
  <conditionalFormatting sqref="AU65:AU79">
    <cfRule type="cellIs" dxfId="316" priority="301" operator="equal">
      <formula>"Abs"</formula>
    </cfRule>
  </conditionalFormatting>
  <conditionalFormatting sqref="D80:H94">
    <cfRule type="cellIs" dxfId="315" priority="298" operator="equal">
      <formula>"Abs"</formula>
    </cfRule>
  </conditionalFormatting>
  <conditionalFormatting sqref="E80:E94">
    <cfRule type="cellIs" dxfId="314" priority="297" operator="equal">
      <formula>"Abs"</formula>
    </cfRule>
  </conditionalFormatting>
  <conditionalFormatting sqref="F80:H94">
    <cfRule type="cellIs" dxfId="313" priority="296" operator="equal">
      <formula>"Abs"</formula>
    </cfRule>
  </conditionalFormatting>
  <conditionalFormatting sqref="AV96:AX110">
    <cfRule type="cellIs" dxfId="312" priority="244" operator="equal">
      <formula>"Abs"</formula>
    </cfRule>
  </conditionalFormatting>
  <conditionalFormatting sqref="AA96:AC110">
    <cfRule type="cellIs" dxfId="311" priority="253" operator="equal">
      <formula>"Abs"</formula>
    </cfRule>
  </conditionalFormatting>
  <conditionalFormatting sqref="I96:J110">
    <cfRule type="cellIs" dxfId="310" priority="271" operator="equal">
      <formula>"Abs"</formula>
    </cfRule>
  </conditionalFormatting>
  <conditionalFormatting sqref="AF80:AJ94">
    <cfRule type="cellIs" dxfId="309" priority="280" operator="equal">
      <formula>"Abs"</formula>
    </cfRule>
  </conditionalFormatting>
  <conditionalFormatting sqref="K80:O94">
    <cfRule type="cellIs" dxfId="308" priority="289" operator="equal">
      <formula>"Abs"</formula>
    </cfRule>
  </conditionalFormatting>
  <conditionalFormatting sqref="L80:L94">
    <cfRule type="cellIs" dxfId="307" priority="288" operator="equal">
      <formula>"Abs"</formula>
    </cfRule>
  </conditionalFormatting>
  <conditionalFormatting sqref="M80:O94">
    <cfRule type="cellIs" dxfId="306" priority="287" operator="equal">
      <formula>"Abs"</formula>
    </cfRule>
  </conditionalFormatting>
  <conditionalFormatting sqref="R80:V94">
    <cfRule type="cellIs" dxfId="305" priority="286" operator="equal">
      <formula>"Abs"</formula>
    </cfRule>
  </conditionalFormatting>
  <conditionalFormatting sqref="S80:S94">
    <cfRule type="cellIs" dxfId="304" priority="285" operator="equal">
      <formula>"Abs"</formula>
    </cfRule>
  </conditionalFormatting>
  <conditionalFormatting sqref="T80:V94">
    <cfRule type="cellIs" dxfId="303" priority="284" operator="equal">
      <formula>"Abs"</formula>
    </cfRule>
  </conditionalFormatting>
  <conditionalFormatting sqref="Y80:AC94">
    <cfRule type="cellIs" dxfId="302" priority="283" operator="equal">
      <formula>"Abs"</formula>
    </cfRule>
  </conditionalFormatting>
  <conditionalFormatting sqref="Z80:Z94">
    <cfRule type="cellIs" dxfId="301" priority="282" operator="equal">
      <formula>"Abs"</formula>
    </cfRule>
  </conditionalFormatting>
  <conditionalFormatting sqref="AG80:AG94">
    <cfRule type="cellIs" dxfId="300" priority="279" operator="equal">
      <formula>"Abs"</formula>
    </cfRule>
  </conditionalFormatting>
  <conditionalFormatting sqref="AH80:AJ94">
    <cfRule type="cellIs" dxfId="299" priority="278" operator="equal">
      <formula>"Abs"</formula>
    </cfRule>
  </conditionalFormatting>
  <conditionalFormatting sqref="AM80:AQ94">
    <cfRule type="cellIs" dxfId="298" priority="277" operator="equal">
      <formula>"Abs"</formula>
    </cfRule>
  </conditionalFormatting>
  <conditionalFormatting sqref="AN80:AN94">
    <cfRule type="cellIs" dxfId="297" priority="276" operator="equal">
      <formula>"Abs"</formula>
    </cfRule>
  </conditionalFormatting>
  <conditionalFormatting sqref="AO80:AQ94">
    <cfRule type="cellIs" dxfId="296" priority="275" operator="equal">
      <formula>"Abs"</formula>
    </cfRule>
  </conditionalFormatting>
  <conditionalFormatting sqref="AT80:AX94">
    <cfRule type="cellIs" dxfId="295" priority="274" operator="equal">
      <formula>"Abs"</formula>
    </cfRule>
  </conditionalFormatting>
  <conditionalFormatting sqref="AU80:AU94">
    <cfRule type="cellIs" dxfId="294" priority="273" operator="equal">
      <formula>"Abs"</formula>
    </cfRule>
  </conditionalFormatting>
  <conditionalFormatting sqref="D96:H110">
    <cfRule type="cellIs" dxfId="293" priority="270" operator="equal">
      <formula>"Abs"</formula>
    </cfRule>
  </conditionalFormatting>
  <conditionalFormatting sqref="E96:E110">
    <cfRule type="cellIs" dxfId="292" priority="269" operator="equal">
      <formula>"Abs"</formula>
    </cfRule>
  </conditionalFormatting>
  <conditionalFormatting sqref="F96:H110">
    <cfRule type="cellIs" dxfId="291" priority="268" operator="equal">
      <formula>"Abs"</formula>
    </cfRule>
  </conditionalFormatting>
  <conditionalFormatting sqref="AV111:AX125">
    <cfRule type="cellIs" dxfId="290" priority="216" operator="equal">
      <formula>"Abs"</formula>
    </cfRule>
  </conditionalFormatting>
  <conditionalFormatting sqref="AA111:AC125">
    <cfRule type="cellIs" dxfId="289" priority="225" operator="equal">
      <formula>"Abs"</formula>
    </cfRule>
  </conditionalFormatting>
  <conditionalFormatting sqref="I111:J125">
    <cfRule type="cellIs" dxfId="288" priority="243" operator="equal">
      <formula>"Abs"</formula>
    </cfRule>
  </conditionalFormatting>
  <conditionalFormatting sqref="AF96:AJ110">
    <cfRule type="cellIs" dxfId="287" priority="252" operator="equal">
      <formula>"Abs"</formula>
    </cfRule>
  </conditionalFormatting>
  <conditionalFormatting sqref="K96:O110">
    <cfRule type="cellIs" dxfId="286" priority="261" operator="equal">
      <formula>"Abs"</formula>
    </cfRule>
  </conditionalFormatting>
  <conditionalFormatting sqref="L96:L110">
    <cfRule type="cellIs" dxfId="285" priority="260" operator="equal">
      <formula>"Abs"</formula>
    </cfRule>
  </conditionalFormatting>
  <conditionalFormatting sqref="M96:O110">
    <cfRule type="cellIs" dxfId="284" priority="259" operator="equal">
      <formula>"Abs"</formula>
    </cfRule>
  </conditionalFormatting>
  <conditionalFormatting sqref="R96:V110">
    <cfRule type="cellIs" dxfId="283" priority="258" operator="equal">
      <formula>"Abs"</formula>
    </cfRule>
  </conditionalFormatting>
  <conditionalFormatting sqref="S96:S110">
    <cfRule type="cellIs" dxfId="282" priority="257" operator="equal">
      <formula>"Abs"</formula>
    </cfRule>
  </conditionalFormatting>
  <conditionalFormatting sqref="T96:V110">
    <cfRule type="cellIs" dxfId="281" priority="256" operator="equal">
      <formula>"Abs"</formula>
    </cfRule>
  </conditionalFormatting>
  <conditionalFormatting sqref="Y96:AC110">
    <cfRule type="cellIs" dxfId="280" priority="255" operator="equal">
      <formula>"Abs"</formula>
    </cfRule>
  </conditionalFormatting>
  <conditionalFormatting sqref="Z96:Z110">
    <cfRule type="cellIs" dxfId="279" priority="254" operator="equal">
      <formula>"Abs"</formula>
    </cfRule>
  </conditionalFormatting>
  <conditionalFormatting sqref="AG96:AG110">
    <cfRule type="cellIs" dxfId="278" priority="251" operator="equal">
      <formula>"Abs"</formula>
    </cfRule>
  </conditionalFormatting>
  <conditionalFormatting sqref="AH96:AJ110">
    <cfRule type="cellIs" dxfId="277" priority="250" operator="equal">
      <formula>"Abs"</formula>
    </cfRule>
  </conditionalFormatting>
  <conditionalFormatting sqref="AM96:AQ110">
    <cfRule type="cellIs" dxfId="276" priority="249" operator="equal">
      <formula>"Abs"</formula>
    </cfRule>
  </conditionalFormatting>
  <conditionalFormatting sqref="AN96:AN110">
    <cfRule type="cellIs" dxfId="275" priority="248" operator="equal">
      <formula>"Abs"</formula>
    </cfRule>
  </conditionalFormatting>
  <conditionalFormatting sqref="AO96:AQ110">
    <cfRule type="cellIs" dxfId="274" priority="247" operator="equal">
      <formula>"Abs"</formula>
    </cfRule>
  </conditionalFormatting>
  <conditionalFormatting sqref="AT96:AX110">
    <cfRule type="cellIs" dxfId="273" priority="246" operator="equal">
      <formula>"Abs"</formula>
    </cfRule>
  </conditionalFormatting>
  <conditionalFormatting sqref="AU96:AU110">
    <cfRule type="cellIs" dxfId="272" priority="245" operator="equal">
      <formula>"Abs"</formula>
    </cfRule>
  </conditionalFormatting>
  <conditionalFormatting sqref="D111:H125">
    <cfRule type="cellIs" dxfId="271" priority="242" operator="equal">
      <formula>"Abs"</formula>
    </cfRule>
  </conditionalFormatting>
  <conditionalFormatting sqref="E111:E125">
    <cfRule type="cellIs" dxfId="270" priority="241" operator="equal">
      <formula>"Abs"</formula>
    </cfRule>
  </conditionalFormatting>
  <conditionalFormatting sqref="F111:H125">
    <cfRule type="cellIs" dxfId="269" priority="240" operator="equal">
      <formula>"Abs"</formula>
    </cfRule>
  </conditionalFormatting>
  <conditionalFormatting sqref="AV127:AX141">
    <cfRule type="cellIs" dxfId="268" priority="188" operator="equal">
      <formula>"Abs"</formula>
    </cfRule>
  </conditionalFormatting>
  <conditionalFormatting sqref="AA127:AC141">
    <cfRule type="cellIs" dxfId="267" priority="197" operator="equal">
      <formula>"Abs"</formula>
    </cfRule>
  </conditionalFormatting>
  <conditionalFormatting sqref="I127:J141">
    <cfRule type="cellIs" dxfId="266" priority="215" operator="equal">
      <formula>"Abs"</formula>
    </cfRule>
  </conditionalFormatting>
  <conditionalFormatting sqref="AF111:AJ125">
    <cfRule type="cellIs" dxfId="265" priority="224" operator="equal">
      <formula>"Abs"</formula>
    </cfRule>
  </conditionalFormatting>
  <conditionalFormatting sqref="K111:O125">
    <cfRule type="cellIs" dxfId="264" priority="233" operator="equal">
      <formula>"Abs"</formula>
    </cfRule>
  </conditionalFormatting>
  <conditionalFormatting sqref="L111:L125">
    <cfRule type="cellIs" dxfId="263" priority="232" operator="equal">
      <formula>"Abs"</formula>
    </cfRule>
  </conditionalFormatting>
  <conditionalFormatting sqref="M111:O125">
    <cfRule type="cellIs" dxfId="262" priority="231" operator="equal">
      <formula>"Abs"</formula>
    </cfRule>
  </conditionalFormatting>
  <conditionalFormatting sqref="R111:V125">
    <cfRule type="cellIs" dxfId="261" priority="230" operator="equal">
      <formula>"Abs"</formula>
    </cfRule>
  </conditionalFormatting>
  <conditionalFormatting sqref="S111:S125">
    <cfRule type="cellIs" dxfId="260" priority="229" operator="equal">
      <formula>"Abs"</formula>
    </cfRule>
  </conditionalFormatting>
  <conditionalFormatting sqref="T111:V125">
    <cfRule type="cellIs" dxfId="259" priority="228" operator="equal">
      <formula>"Abs"</formula>
    </cfRule>
  </conditionalFormatting>
  <conditionalFormatting sqref="Y111:AC125">
    <cfRule type="cellIs" dxfId="258" priority="227" operator="equal">
      <formula>"Abs"</formula>
    </cfRule>
  </conditionalFormatting>
  <conditionalFormatting sqref="Z111:Z125">
    <cfRule type="cellIs" dxfId="257" priority="226" operator="equal">
      <formula>"Abs"</formula>
    </cfRule>
  </conditionalFormatting>
  <conditionalFormatting sqref="AG111:AG125">
    <cfRule type="cellIs" dxfId="256" priority="223" operator="equal">
      <formula>"Abs"</formula>
    </cfRule>
  </conditionalFormatting>
  <conditionalFormatting sqref="AH111:AJ125">
    <cfRule type="cellIs" dxfId="255" priority="222" operator="equal">
      <formula>"Abs"</formula>
    </cfRule>
  </conditionalFormatting>
  <conditionalFormatting sqref="AM111:AQ125">
    <cfRule type="cellIs" dxfId="254" priority="221" operator="equal">
      <formula>"Abs"</formula>
    </cfRule>
  </conditionalFormatting>
  <conditionalFormatting sqref="AN111:AN125">
    <cfRule type="cellIs" dxfId="253" priority="220" operator="equal">
      <formula>"Abs"</formula>
    </cfRule>
  </conditionalFormatting>
  <conditionalFormatting sqref="AO111:AQ125">
    <cfRule type="cellIs" dxfId="252" priority="219" operator="equal">
      <formula>"Abs"</formula>
    </cfRule>
  </conditionalFormatting>
  <conditionalFormatting sqref="AT111:AX125">
    <cfRule type="cellIs" dxfId="251" priority="218" operator="equal">
      <formula>"Abs"</formula>
    </cfRule>
  </conditionalFormatting>
  <conditionalFormatting sqref="AU111:AU125">
    <cfRule type="cellIs" dxfId="250" priority="217" operator="equal">
      <formula>"Abs"</formula>
    </cfRule>
  </conditionalFormatting>
  <conditionalFormatting sqref="D127:H141">
    <cfRule type="cellIs" dxfId="249" priority="214" operator="equal">
      <formula>"Abs"</formula>
    </cfRule>
  </conditionalFormatting>
  <conditionalFormatting sqref="E127:E141">
    <cfRule type="cellIs" dxfId="248" priority="213" operator="equal">
      <formula>"Abs"</formula>
    </cfRule>
  </conditionalFormatting>
  <conditionalFormatting sqref="F127:H141">
    <cfRule type="cellIs" dxfId="247" priority="212" operator="equal">
      <formula>"Abs"</formula>
    </cfRule>
  </conditionalFormatting>
  <conditionalFormatting sqref="P127:Q141">
    <cfRule type="cellIs" dxfId="246" priority="151" operator="equal">
      <formula>"Abs"</formula>
    </cfRule>
  </conditionalFormatting>
  <conditionalFormatting sqref="AV142:AX156">
    <cfRule type="cellIs" dxfId="245" priority="160" operator="equal">
      <formula>"Abs"</formula>
    </cfRule>
  </conditionalFormatting>
  <conditionalFormatting sqref="AA142:AC156">
    <cfRule type="cellIs" dxfId="244" priority="169" operator="equal">
      <formula>"Abs"</formula>
    </cfRule>
  </conditionalFormatting>
  <conditionalFormatting sqref="I142:J156">
    <cfRule type="cellIs" dxfId="243" priority="187" operator="equal">
      <formula>"Abs"</formula>
    </cfRule>
  </conditionalFormatting>
  <conditionalFormatting sqref="AF127:AJ141">
    <cfRule type="cellIs" dxfId="242" priority="196" operator="equal">
      <formula>"Abs"</formula>
    </cfRule>
  </conditionalFormatting>
  <conditionalFormatting sqref="K127:O141">
    <cfRule type="cellIs" dxfId="241" priority="205" operator="equal">
      <formula>"Abs"</formula>
    </cfRule>
  </conditionalFormatting>
  <conditionalFormatting sqref="L127:L141">
    <cfRule type="cellIs" dxfId="240" priority="204" operator="equal">
      <formula>"Abs"</formula>
    </cfRule>
  </conditionalFormatting>
  <conditionalFormatting sqref="M127:O141">
    <cfRule type="cellIs" dxfId="239" priority="203" operator="equal">
      <formula>"Abs"</formula>
    </cfRule>
  </conditionalFormatting>
  <conditionalFormatting sqref="R127:V141">
    <cfRule type="cellIs" dxfId="238" priority="202" operator="equal">
      <formula>"Abs"</formula>
    </cfRule>
  </conditionalFormatting>
  <conditionalFormatting sqref="S127:S141">
    <cfRule type="cellIs" dxfId="237" priority="201" operator="equal">
      <formula>"Abs"</formula>
    </cfRule>
  </conditionalFormatting>
  <conditionalFormatting sqref="T127:V141">
    <cfRule type="cellIs" dxfId="236" priority="200" operator="equal">
      <formula>"Abs"</formula>
    </cfRule>
  </conditionalFormatting>
  <conditionalFormatting sqref="Y127:AC141">
    <cfRule type="cellIs" dxfId="235" priority="199" operator="equal">
      <formula>"Abs"</formula>
    </cfRule>
  </conditionalFormatting>
  <conditionalFormatting sqref="Z127:Z141">
    <cfRule type="cellIs" dxfId="234" priority="198" operator="equal">
      <formula>"Abs"</formula>
    </cfRule>
  </conditionalFormatting>
  <conditionalFormatting sqref="AG127:AG141">
    <cfRule type="cellIs" dxfId="233" priority="195" operator="equal">
      <formula>"Abs"</formula>
    </cfRule>
  </conditionalFormatting>
  <conditionalFormatting sqref="AH127:AJ141">
    <cfRule type="cellIs" dxfId="232" priority="194" operator="equal">
      <formula>"Abs"</formula>
    </cfRule>
  </conditionalFormatting>
  <conditionalFormatting sqref="AM127:AQ141">
    <cfRule type="cellIs" dxfId="231" priority="193" operator="equal">
      <formula>"Abs"</formula>
    </cfRule>
  </conditionalFormatting>
  <conditionalFormatting sqref="AN127:AN141">
    <cfRule type="cellIs" dxfId="230" priority="192" operator="equal">
      <formula>"Abs"</formula>
    </cfRule>
  </conditionalFormatting>
  <conditionalFormatting sqref="AO127:AQ141">
    <cfRule type="cellIs" dxfId="229" priority="191" operator="equal">
      <formula>"Abs"</formula>
    </cfRule>
  </conditionalFormatting>
  <conditionalFormatting sqref="AT127:AX141">
    <cfRule type="cellIs" dxfId="228" priority="190" operator="equal">
      <formula>"Abs"</formula>
    </cfRule>
  </conditionalFormatting>
  <conditionalFormatting sqref="AU127:AU141">
    <cfRule type="cellIs" dxfId="227" priority="189" operator="equal">
      <formula>"Abs"</formula>
    </cfRule>
  </conditionalFormatting>
  <conditionalFormatting sqref="D142:H156">
    <cfRule type="cellIs" dxfId="226" priority="186" operator="equal">
      <formula>"Abs"</formula>
    </cfRule>
  </conditionalFormatting>
  <conditionalFormatting sqref="E142:E156">
    <cfRule type="cellIs" dxfId="225" priority="185" operator="equal">
      <formula>"Abs"</formula>
    </cfRule>
  </conditionalFormatting>
  <conditionalFormatting sqref="F142:H156">
    <cfRule type="cellIs" dxfId="224" priority="184" operator="equal">
      <formula>"Abs"</formula>
    </cfRule>
  </conditionalFormatting>
  <conditionalFormatting sqref="AK96:AL110">
    <cfRule type="cellIs" dxfId="223" priority="123" operator="equal">
      <formula>"Abs"</formula>
    </cfRule>
  </conditionalFormatting>
  <conditionalFormatting sqref="AD111:AE125">
    <cfRule type="cellIs" dxfId="222" priority="132" operator="equal">
      <formula>"Abs"</formula>
    </cfRule>
  </conditionalFormatting>
  <conditionalFormatting sqref="W127:X141">
    <cfRule type="cellIs" dxfId="221" priority="141" operator="equal">
      <formula>"Abs"</formula>
    </cfRule>
  </conditionalFormatting>
  <conditionalFormatting sqref="P142:Q156">
    <cfRule type="cellIs" dxfId="220" priority="150" operator="equal">
      <formula>"Abs"</formula>
    </cfRule>
  </conditionalFormatting>
  <conditionalFormatting sqref="P3:Q17">
    <cfRule type="cellIs" dxfId="219" priority="159" operator="equal">
      <formula>"Abs"</formula>
    </cfRule>
  </conditionalFormatting>
  <conditionalFormatting sqref="AF142:AJ156">
    <cfRule type="cellIs" dxfId="218" priority="168" operator="equal">
      <formula>"Abs"</formula>
    </cfRule>
  </conditionalFormatting>
  <conditionalFormatting sqref="K142:O156">
    <cfRule type="cellIs" dxfId="217" priority="177" operator="equal">
      <formula>"Abs"</formula>
    </cfRule>
  </conditionalFormatting>
  <conditionalFormatting sqref="L142:L156">
    <cfRule type="cellIs" dxfId="216" priority="176" operator="equal">
      <formula>"Abs"</formula>
    </cfRule>
  </conditionalFormatting>
  <conditionalFormatting sqref="M142:O156">
    <cfRule type="cellIs" dxfId="215" priority="175" operator="equal">
      <formula>"Abs"</formula>
    </cfRule>
  </conditionalFormatting>
  <conditionalFormatting sqref="R142:V156">
    <cfRule type="cellIs" dxfId="214" priority="174" operator="equal">
      <formula>"Abs"</formula>
    </cfRule>
  </conditionalFormatting>
  <conditionalFormatting sqref="S142:S156">
    <cfRule type="cellIs" dxfId="213" priority="173" operator="equal">
      <formula>"Abs"</formula>
    </cfRule>
  </conditionalFormatting>
  <conditionalFormatting sqref="T142:V156">
    <cfRule type="cellIs" dxfId="212" priority="172" operator="equal">
      <formula>"Abs"</formula>
    </cfRule>
  </conditionalFormatting>
  <conditionalFormatting sqref="Y142:AC156">
    <cfRule type="cellIs" dxfId="211" priority="171" operator="equal">
      <formula>"Abs"</formula>
    </cfRule>
  </conditionalFormatting>
  <conditionalFormatting sqref="Z142:Z156">
    <cfRule type="cellIs" dxfId="210" priority="170" operator="equal">
      <formula>"Abs"</formula>
    </cfRule>
  </conditionalFormatting>
  <conditionalFormatting sqref="AG142:AG156">
    <cfRule type="cellIs" dxfId="209" priority="167" operator="equal">
      <formula>"Abs"</formula>
    </cfRule>
  </conditionalFormatting>
  <conditionalFormatting sqref="AH142:AJ156">
    <cfRule type="cellIs" dxfId="208" priority="166" operator="equal">
      <formula>"Abs"</formula>
    </cfRule>
  </conditionalFormatting>
  <conditionalFormatting sqref="AM142:AQ156">
    <cfRule type="cellIs" dxfId="207" priority="165" operator="equal">
      <formula>"Abs"</formula>
    </cfRule>
  </conditionalFormatting>
  <conditionalFormatting sqref="AN142:AN156">
    <cfRule type="cellIs" dxfId="206" priority="164" operator="equal">
      <formula>"Abs"</formula>
    </cfRule>
  </conditionalFormatting>
  <conditionalFormatting sqref="AO142:AQ156">
    <cfRule type="cellIs" dxfId="205" priority="163" operator="equal">
      <formula>"Abs"</formula>
    </cfRule>
  </conditionalFormatting>
  <conditionalFormatting sqref="AT142:AX156">
    <cfRule type="cellIs" dxfId="204" priority="162" operator="equal">
      <formula>"Abs"</formula>
    </cfRule>
  </conditionalFormatting>
  <conditionalFormatting sqref="AU142:AU156">
    <cfRule type="cellIs" dxfId="203" priority="161" operator="equal">
      <formula>"Abs"</formula>
    </cfRule>
  </conditionalFormatting>
  <conditionalFormatting sqref="P18:Q32">
    <cfRule type="cellIs" dxfId="202" priority="158" operator="equal">
      <formula>"Abs"</formula>
    </cfRule>
  </conditionalFormatting>
  <conditionalFormatting sqref="P34:Q48">
    <cfRule type="cellIs" dxfId="201" priority="157" operator="equal">
      <formula>"Abs"</formula>
    </cfRule>
  </conditionalFormatting>
  <conditionalFormatting sqref="P49:Q63">
    <cfRule type="cellIs" dxfId="200" priority="156" operator="equal">
      <formula>"Abs"</formula>
    </cfRule>
  </conditionalFormatting>
  <conditionalFormatting sqref="P65:Q79">
    <cfRule type="cellIs" dxfId="199" priority="155" operator="equal">
      <formula>"Abs"</formula>
    </cfRule>
  </conditionalFormatting>
  <conditionalFormatting sqref="P80:Q94">
    <cfRule type="cellIs" dxfId="198" priority="154" operator="equal">
      <formula>"Abs"</formula>
    </cfRule>
  </conditionalFormatting>
  <conditionalFormatting sqref="P96:Q110">
    <cfRule type="cellIs" dxfId="197" priority="153" operator="equal">
      <formula>"Abs"</formula>
    </cfRule>
  </conditionalFormatting>
  <conditionalFormatting sqref="P111:Q125">
    <cfRule type="cellIs" dxfId="196" priority="152" operator="equal">
      <formula>"Abs"</formula>
    </cfRule>
  </conditionalFormatting>
  <conditionalFormatting sqref="W3:X17">
    <cfRule type="cellIs" dxfId="195" priority="149" operator="equal">
      <formula>"Abs"</formula>
    </cfRule>
  </conditionalFormatting>
  <conditionalFormatting sqref="W18:X32">
    <cfRule type="cellIs" dxfId="194" priority="148" operator="equal">
      <formula>"Abs"</formula>
    </cfRule>
  </conditionalFormatting>
  <conditionalFormatting sqref="W34:X48">
    <cfRule type="cellIs" dxfId="193" priority="147" operator="equal">
      <formula>"Abs"</formula>
    </cfRule>
  </conditionalFormatting>
  <conditionalFormatting sqref="W49:X63">
    <cfRule type="cellIs" dxfId="192" priority="146" operator="equal">
      <formula>"Abs"</formula>
    </cfRule>
  </conditionalFormatting>
  <conditionalFormatting sqref="W65:X79">
    <cfRule type="cellIs" dxfId="191" priority="145" operator="equal">
      <formula>"Abs"</formula>
    </cfRule>
  </conditionalFormatting>
  <conditionalFormatting sqref="W80:X94">
    <cfRule type="cellIs" dxfId="190" priority="144" operator="equal">
      <formula>"Abs"</formula>
    </cfRule>
  </conditionalFormatting>
  <conditionalFormatting sqref="W96:X110">
    <cfRule type="cellIs" dxfId="189" priority="143" operator="equal">
      <formula>"Abs"</formula>
    </cfRule>
  </conditionalFormatting>
  <conditionalFormatting sqref="W111:X125">
    <cfRule type="cellIs" dxfId="188" priority="142" operator="equal">
      <formula>"Abs"</formula>
    </cfRule>
  </conditionalFormatting>
  <conditionalFormatting sqref="W142:X156">
    <cfRule type="cellIs" dxfId="187" priority="140" operator="equal">
      <formula>"Abs"</formula>
    </cfRule>
  </conditionalFormatting>
  <conditionalFormatting sqref="AD3:AE17">
    <cfRule type="cellIs" dxfId="186" priority="139" operator="equal">
      <formula>"Abs"</formula>
    </cfRule>
  </conditionalFormatting>
  <conditionalFormatting sqref="AD18:AE32">
    <cfRule type="cellIs" dxfId="185" priority="138" operator="equal">
      <formula>"Abs"</formula>
    </cfRule>
  </conditionalFormatting>
  <conditionalFormatting sqref="AD34:AE48">
    <cfRule type="cellIs" dxfId="184" priority="137" operator="equal">
      <formula>"Abs"</formula>
    </cfRule>
  </conditionalFormatting>
  <conditionalFormatting sqref="AD49:AE63">
    <cfRule type="cellIs" dxfId="183" priority="136" operator="equal">
      <formula>"Abs"</formula>
    </cfRule>
  </conditionalFormatting>
  <conditionalFormatting sqref="AD65:AE79">
    <cfRule type="cellIs" dxfId="182" priority="135" operator="equal">
      <formula>"Abs"</formula>
    </cfRule>
  </conditionalFormatting>
  <conditionalFormatting sqref="AD80:AE94">
    <cfRule type="cellIs" dxfId="181" priority="134" operator="equal">
      <formula>"Abs"</formula>
    </cfRule>
  </conditionalFormatting>
  <conditionalFormatting sqref="AD96:AE110">
    <cfRule type="cellIs" dxfId="180" priority="133" operator="equal">
      <formula>"Abs"</formula>
    </cfRule>
  </conditionalFormatting>
  <conditionalFormatting sqref="AD127:AE141">
    <cfRule type="cellIs" dxfId="179" priority="131" operator="equal">
      <formula>"Abs"</formula>
    </cfRule>
  </conditionalFormatting>
  <conditionalFormatting sqref="AD142:AE156">
    <cfRule type="cellIs" dxfId="178" priority="130" operator="equal">
      <formula>"Abs"</formula>
    </cfRule>
  </conditionalFormatting>
  <conditionalFormatting sqref="AK3:AL17">
    <cfRule type="cellIs" dxfId="177" priority="129" operator="equal">
      <formula>"Abs"</formula>
    </cfRule>
  </conditionalFormatting>
  <conditionalFormatting sqref="AK18:AL32">
    <cfRule type="cellIs" dxfId="176" priority="128" operator="equal">
      <formula>"Abs"</formula>
    </cfRule>
  </conditionalFormatting>
  <conditionalFormatting sqref="AK34:AL48">
    <cfRule type="cellIs" dxfId="175" priority="127" operator="equal">
      <formula>"Abs"</formula>
    </cfRule>
  </conditionalFormatting>
  <conditionalFormatting sqref="AK49:AL63">
    <cfRule type="cellIs" dxfId="174" priority="126" operator="equal">
      <formula>"Abs"</formula>
    </cfRule>
  </conditionalFormatting>
  <conditionalFormatting sqref="AK65:AL79">
    <cfRule type="cellIs" dxfId="173" priority="125" operator="equal">
      <formula>"Abs"</formula>
    </cfRule>
  </conditionalFormatting>
  <conditionalFormatting sqref="AK80:AL94">
    <cfRule type="cellIs" dxfId="172" priority="124" operator="equal">
      <formula>"Abs"</formula>
    </cfRule>
  </conditionalFormatting>
  <conditionalFormatting sqref="AK111:AL125">
    <cfRule type="cellIs" dxfId="171" priority="122" operator="equal">
      <formula>"Abs"</formula>
    </cfRule>
  </conditionalFormatting>
  <conditionalFormatting sqref="AK127:AL141">
    <cfRule type="cellIs" dxfId="170" priority="121" operator="equal">
      <formula>"Abs"</formula>
    </cfRule>
  </conditionalFormatting>
  <conditionalFormatting sqref="AK142:AL156">
    <cfRule type="cellIs" dxfId="169" priority="120" operator="equal">
      <formula>"Abs"</formula>
    </cfRule>
  </conditionalFormatting>
  <conditionalFormatting sqref="AR3:AS17">
    <cfRule type="cellIs" dxfId="168" priority="119" operator="equal">
      <formula>"Abs"</formula>
    </cfRule>
  </conditionalFormatting>
  <conditionalFormatting sqref="AR34:AS48">
    <cfRule type="cellIs" dxfId="167" priority="117" operator="equal">
      <formula>"Abs"</formula>
    </cfRule>
  </conditionalFormatting>
  <conditionalFormatting sqref="AR65:AS79">
    <cfRule type="cellIs" dxfId="166" priority="115" operator="equal">
      <formula>"Abs"</formula>
    </cfRule>
  </conditionalFormatting>
  <conditionalFormatting sqref="AR127:AS141">
    <cfRule type="cellIs" dxfId="165" priority="111" operator="equal">
      <formula>"Abs"</formula>
    </cfRule>
  </conditionalFormatting>
  <conditionalFormatting sqref="AY3:AY17">
    <cfRule type="cellIs" dxfId="164" priority="109" operator="equal">
      <formula>"Abs"</formula>
    </cfRule>
  </conditionalFormatting>
  <conditionalFormatting sqref="AY18:AY32">
    <cfRule type="cellIs" dxfId="163" priority="108" operator="equal">
      <formula>"Abs"</formula>
    </cfRule>
  </conditionalFormatting>
  <conditionalFormatting sqref="AY34:AY48">
    <cfRule type="cellIs" dxfId="162" priority="107" operator="equal">
      <formula>"Abs"</formula>
    </cfRule>
  </conditionalFormatting>
  <conditionalFormatting sqref="AY49:AY63">
    <cfRule type="cellIs" dxfId="161" priority="106" operator="equal">
      <formula>"Abs"</formula>
    </cfRule>
  </conditionalFormatting>
  <conditionalFormatting sqref="AY80:AY94">
    <cfRule type="cellIs" dxfId="160" priority="104" operator="equal">
      <formula>"Abs"</formula>
    </cfRule>
  </conditionalFormatting>
  <conditionalFormatting sqref="AY96:AY110">
    <cfRule type="cellIs" dxfId="159" priority="103" operator="equal">
      <formula>"Abs"</formula>
    </cfRule>
  </conditionalFormatting>
  <conditionalFormatting sqref="AY111:AY125">
    <cfRule type="cellIs" dxfId="158" priority="102" operator="equal">
      <formula>"Abs"</formula>
    </cfRule>
  </conditionalFormatting>
  <conditionalFormatting sqref="AY127:AY141">
    <cfRule type="cellIs" dxfId="157" priority="101" operator="equal">
      <formula>"Abs"</formula>
    </cfRule>
  </conditionalFormatting>
  <conditionalFormatting sqref="N4">
    <cfRule type="cellIs" dxfId="156" priority="99" operator="equal">
      <formula>"Abs"</formula>
    </cfRule>
  </conditionalFormatting>
  <conditionalFormatting sqref="N4">
    <cfRule type="cellIs" dxfId="155" priority="98" operator="equal">
      <formula>"Abs"</formula>
    </cfRule>
  </conditionalFormatting>
  <conditionalFormatting sqref="N7:N10 N17">
    <cfRule type="cellIs" dxfId="154" priority="97" operator="equal">
      <formula>"Abs"</formula>
    </cfRule>
  </conditionalFormatting>
  <conditionalFormatting sqref="N7:N10 N17">
    <cfRule type="cellIs" dxfId="153" priority="96" operator="equal">
      <formula>"Abs"</formula>
    </cfRule>
  </conditionalFormatting>
  <conditionalFormatting sqref="N5">
    <cfRule type="cellIs" dxfId="152" priority="93" operator="equal">
      <formula>"Abs"</formula>
    </cfRule>
  </conditionalFormatting>
  <conditionalFormatting sqref="N5">
    <cfRule type="cellIs" dxfId="151" priority="92" operator="equal">
      <formula>"Abs"</formula>
    </cfRule>
  </conditionalFormatting>
  <conditionalFormatting sqref="N6">
    <cfRule type="cellIs" dxfId="150" priority="91" operator="equal">
      <formula>"Abs"</formula>
    </cfRule>
  </conditionalFormatting>
  <conditionalFormatting sqref="N6">
    <cfRule type="cellIs" dxfId="149" priority="90" operator="equal">
      <formula>"Abs"</formula>
    </cfRule>
  </conditionalFormatting>
  <conditionalFormatting sqref="N11:N16">
    <cfRule type="cellIs" dxfId="148" priority="89" operator="equal">
      <formula>"Abs"</formula>
    </cfRule>
  </conditionalFormatting>
  <conditionalFormatting sqref="N11:N16">
    <cfRule type="cellIs" dxfId="147" priority="88" operator="equal">
      <formula>"Abs"</formula>
    </cfRule>
  </conditionalFormatting>
  <conditionalFormatting sqref="AB3">
    <cfRule type="cellIs" dxfId="146" priority="86" operator="equal">
      <formula>"Abs"</formula>
    </cfRule>
  </conditionalFormatting>
  <conditionalFormatting sqref="AB3">
    <cfRule type="cellIs" dxfId="145" priority="85" operator="equal">
      <formula>"Abs"</formula>
    </cfRule>
  </conditionalFormatting>
  <conditionalFormatting sqref="AB5">
    <cfRule type="cellIs" dxfId="144" priority="84" operator="equal">
      <formula>"Abs"</formula>
    </cfRule>
  </conditionalFormatting>
  <conditionalFormatting sqref="AB5">
    <cfRule type="cellIs" dxfId="143" priority="83" operator="equal">
      <formula>"Abs"</formula>
    </cfRule>
  </conditionalFormatting>
  <conditionalFormatting sqref="AB8">
    <cfRule type="cellIs" dxfId="142" priority="82" operator="equal">
      <formula>"Abs"</formula>
    </cfRule>
  </conditionalFormatting>
  <conditionalFormatting sqref="AB8">
    <cfRule type="cellIs" dxfId="141" priority="81" operator="equal">
      <formula>"Abs"</formula>
    </cfRule>
  </conditionalFormatting>
  <conditionalFormatting sqref="AB10">
    <cfRule type="cellIs" dxfId="140" priority="80" operator="equal">
      <formula>"Abs"</formula>
    </cfRule>
  </conditionalFormatting>
  <conditionalFormatting sqref="AB10">
    <cfRule type="cellIs" dxfId="139" priority="79" operator="equal">
      <formula>"Abs"</formula>
    </cfRule>
  </conditionalFormatting>
  <conditionalFormatting sqref="AB12">
    <cfRule type="cellIs" dxfId="138" priority="78" operator="equal">
      <formula>"Abs"</formula>
    </cfRule>
  </conditionalFormatting>
  <conditionalFormatting sqref="AB12">
    <cfRule type="cellIs" dxfId="137" priority="77" operator="equal">
      <formula>"Abs"</formula>
    </cfRule>
  </conditionalFormatting>
  <conditionalFormatting sqref="AB14:AB15">
    <cfRule type="cellIs" dxfId="136" priority="76" operator="equal">
      <formula>"Abs"</formula>
    </cfRule>
  </conditionalFormatting>
  <conditionalFormatting sqref="AB14:AB15">
    <cfRule type="cellIs" dxfId="135" priority="75" operator="equal">
      <formula>"Abs"</formula>
    </cfRule>
  </conditionalFormatting>
  <conditionalFormatting sqref="AB16">
    <cfRule type="cellIs" dxfId="134" priority="74" operator="equal">
      <formula>"Abs"</formula>
    </cfRule>
  </conditionalFormatting>
  <conditionalFormatting sqref="AB16">
    <cfRule type="cellIs" dxfId="133" priority="73" operator="equal">
      <formula>"Abs"</formula>
    </cfRule>
  </conditionalFormatting>
  <conditionalFormatting sqref="U5">
    <cfRule type="cellIs" dxfId="132" priority="72" operator="equal">
      <formula>"Abs"</formula>
    </cfRule>
  </conditionalFormatting>
  <conditionalFormatting sqref="U5">
    <cfRule type="cellIs" dxfId="131" priority="71" operator="equal">
      <formula>"Abs"</formula>
    </cfRule>
  </conditionalFormatting>
  <conditionalFormatting sqref="AB4">
    <cfRule type="cellIs" dxfId="130" priority="70" operator="equal">
      <formula>"Abs"</formula>
    </cfRule>
  </conditionalFormatting>
  <conditionalFormatting sqref="AB4">
    <cfRule type="cellIs" dxfId="129" priority="69" operator="equal">
      <formula>"Abs"</formula>
    </cfRule>
  </conditionalFormatting>
  <conditionalFormatting sqref="AB6">
    <cfRule type="cellIs" dxfId="128" priority="68" operator="equal">
      <formula>"Abs"</formula>
    </cfRule>
  </conditionalFormatting>
  <conditionalFormatting sqref="AB6">
    <cfRule type="cellIs" dxfId="127" priority="67" operator="equal">
      <formula>"Abs"</formula>
    </cfRule>
  </conditionalFormatting>
  <conditionalFormatting sqref="AB9">
    <cfRule type="cellIs" dxfId="126" priority="66" operator="equal">
      <formula>"Abs"</formula>
    </cfRule>
  </conditionalFormatting>
  <conditionalFormatting sqref="AB9">
    <cfRule type="cellIs" dxfId="125" priority="65" operator="equal">
      <formula>"Abs"</formula>
    </cfRule>
  </conditionalFormatting>
  <conditionalFormatting sqref="AB11">
    <cfRule type="cellIs" dxfId="124" priority="64" operator="equal">
      <formula>"Abs"</formula>
    </cfRule>
  </conditionalFormatting>
  <conditionalFormatting sqref="AB11">
    <cfRule type="cellIs" dxfId="123" priority="63" operator="equal">
      <formula>"Abs"</formula>
    </cfRule>
  </conditionalFormatting>
  <conditionalFormatting sqref="AB11">
    <cfRule type="cellIs" dxfId="122" priority="62" operator="equal">
      <formula>"Abs"</formula>
    </cfRule>
  </conditionalFormatting>
  <conditionalFormatting sqref="AB11">
    <cfRule type="cellIs" dxfId="121" priority="61" operator="equal">
      <formula>"Abs"</formula>
    </cfRule>
  </conditionalFormatting>
  <conditionalFormatting sqref="AB15">
    <cfRule type="cellIs" dxfId="120" priority="60" operator="equal">
      <formula>"Abs"</formula>
    </cfRule>
  </conditionalFormatting>
  <conditionalFormatting sqref="AB15">
    <cfRule type="cellIs" dxfId="119" priority="59" operator="equal">
      <formula>"Abs"</formula>
    </cfRule>
  </conditionalFormatting>
  <conditionalFormatting sqref="AB15">
    <cfRule type="cellIs" dxfId="118" priority="58" operator="equal">
      <formula>"Abs"</formula>
    </cfRule>
  </conditionalFormatting>
  <conditionalFormatting sqref="AB15">
    <cfRule type="cellIs" dxfId="117" priority="57" operator="equal">
      <formula>"Abs"</formula>
    </cfRule>
  </conditionalFormatting>
  <conditionalFormatting sqref="AB17">
    <cfRule type="cellIs" dxfId="116" priority="56" operator="equal">
      <formula>"Abs"</formula>
    </cfRule>
  </conditionalFormatting>
  <conditionalFormatting sqref="AB17">
    <cfRule type="cellIs" dxfId="115" priority="55" operator="equal">
      <formula>"Abs"</formula>
    </cfRule>
  </conditionalFormatting>
  <conditionalFormatting sqref="AB17">
    <cfRule type="cellIs" dxfId="114" priority="54" operator="equal">
      <formula>"Abs"</formula>
    </cfRule>
  </conditionalFormatting>
  <conditionalFormatting sqref="AB17">
    <cfRule type="cellIs" dxfId="113" priority="53" operator="equal">
      <formula>"Abs"</formula>
    </cfRule>
  </conditionalFormatting>
  <conditionalFormatting sqref="AC17">
    <cfRule type="cellIs" dxfId="112" priority="52" operator="equal">
      <formula>"Abs"</formula>
    </cfRule>
  </conditionalFormatting>
  <conditionalFormatting sqref="AC17">
    <cfRule type="cellIs" dxfId="111" priority="51" operator="equal">
      <formula>"Abs"</formula>
    </cfRule>
  </conditionalFormatting>
  <conditionalFormatting sqref="AC17">
    <cfRule type="cellIs" dxfId="110" priority="50" operator="equal">
      <formula>"Abs"</formula>
    </cfRule>
  </conditionalFormatting>
  <conditionalFormatting sqref="AC17">
    <cfRule type="cellIs" dxfId="109" priority="49" operator="equal">
      <formula>"Abs"</formula>
    </cfRule>
  </conditionalFormatting>
  <conditionalFormatting sqref="AC16">
    <cfRule type="cellIs" dxfId="108" priority="48" operator="equal">
      <formula>"Abs"</formula>
    </cfRule>
  </conditionalFormatting>
  <conditionalFormatting sqref="AC16">
    <cfRule type="cellIs" dxfId="107" priority="47" operator="equal">
      <formula>"Abs"</formula>
    </cfRule>
  </conditionalFormatting>
  <conditionalFormatting sqref="AC16">
    <cfRule type="cellIs" dxfId="106" priority="46" operator="equal">
      <formula>"Abs"</formula>
    </cfRule>
  </conditionalFormatting>
  <conditionalFormatting sqref="AC16">
    <cfRule type="cellIs" dxfId="105" priority="45" operator="equal">
      <formula>"Abs"</formula>
    </cfRule>
  </conditionalFormatting>
  <conditionalFormatting sqref="AC14">
    <cfRule type="cellIs" dxfId="104" priority="44" operator="equal">
      <formula>"Abs"</formula>
    </cfRule>
  </conditionalFormatting>
  <conditionalFormatting sqref="AC14">
    <cfRule type="cellIs" dxfId="103" priority="43" operator="equal">
      <formula>"Abs"</formula>
    </cfRule>
  </conditionalFormatting>
  <conditionalFormatting sqref="AC14">
    <cfRule type="cellIs" dxfId="102" priority="42" operator="equal">
      <formula>"Abs"</formula>
    </cfRule>
  </conditionalFormatting>
  <conditionalFormatting sqref="AC14">
    <cfRule type="cellIs" dxfId="101" priority="41" operator="equal">
      <formula>"Abs"</formula>
    </cfRule>
  </conditionalFormatting>
  <conditionalFormatting sqref="AC12">
    <cfRule type="cellIs" dxfId="100" priority="40" operator="equal">
      <formula>"Abs"</formula>
    </cfRule>
  </conditionalFormatting>
  <conditionalFormatting sqref="AC12">
    <cfRule type="cellIs" dxfId="99" priority="39" operator="equal">
      <formula>"Abs"</formula>
    </cfRule>
  </conditionalFormatting>
  <conditionalFormatting sqref="AC12">
    <cfRule type="cellIs" dxfId="98" priority="38" operator="equal">
      <formula>"Abs"</formula>
    </cfRule>
  </conditionalFormatting>
  <conditionalFormatting sqref="AC12">
    <cfRule type="cellIs" dxfId="97" priority="37" operator="equal">
      <formula>"Abs"</formula>
    </cfRule>
  </conditionalFormatting>
  <conditionalFormatting sqref="AF10">
    <cfRule type="cellIs" dxfId="96" priority="36" operator="equal">
      <formula>"Abs"</formula>
    </cfRule>
  </conditionalFormatting>
  <conditionalFormatting sqref="AF10">
    <cfRule type="cellIs" dxfId="95" priority="35" operator="equal">
      <formula>"Abs"</formula>
    </cfRule>
  </conditionalFormatting>
  <conditionalFormatting sqref="AF13">
    <cfRule type="cellIs" dxfId="94" priority="34" operator="equal">
      <formula>"Abs"</formula>
    </cfRule>
  </conditionalFormatting>
  <conditionalFormatting sqref="AF13">
    <cfRule type="cellIs" dxfId="93" priority="33" operator="equal">
      <formula>"Abs"</formula>
    </cfRule>
  </conditionalFormatting>
  <conditionalFormatting sqref="AC3">
    <cfRule type="cellIs" dxfId="92" priority="32" operator="equal">
      <formula>"Abs"</formula>
    </cfRule>
  </conditionalFormatting>
  <conditionalFormatting sqref="AC3">
    <cfRule type="cellIs" dxfId="91" priority="31" operator="equal">
      <formula>"Abs"</formula>
    </cfRule>
  </conditionalFormatting>
  <conditionalFormatting sqref="AC3">
    <cfRule type="cellIs" dxfId="90" priority="30" operator="equal">
      <formula>"Abs"</formula>
    </cfRule>
  </conditionalFormatting>
  <conditionalFormatting sqref="AC3">
    <cfRule type="cellIs" dxfId="89" priority="29" operator="equal">
      <formula>"Abs"</formula>
    </cfRule>
  </conditionalFormatting>
  <conditionalFormatting sqref="AC4">
    <cfRule type="cellIs" dxfId="88" priority="28" operator="equal">
      <formula>"Abs"</formula>
    </cfRule>
  </conditionalFormatting>
  <conditionalFormatting sqref="AC4">
    <cfRule type="cellIs" dxfId="87" priority="27" operator="equal">
      <formula>"Abs"</formula>
    </cfRule>
  </conditionalFormatting>
  <conditionalFormatting sqref="AC4">
    <cfRule type="cellIs" dxfId="86" priority="26" operator="equal">
      <formula>"Abs"</formula>
    </cfRule>
  </conditionalFormatting>
  <conditionalFormatting sqref="AC4">
    <cfRule type="cellIs" dxfId="85" priority="25" operator="equal">
      <formula>"Abs"</formula>
    </cfRule>
  </conditionalFormatting>
  <conditionalFormatting sqref="AC5">
    <cfRule type="cellIs" dxfId="84" priority="24" operator="equal">
      <formula>"Abs"</formula>
    </cfRule>
  </conditionalFormatting>
  <conditionalFormatting sqref="AC5">
    <cfRule type="cellIs" dxfId="83" priority="23" operator="equal">
      <formula>"Abs"</formula>
    </cfRule>
  </conditionalFormatting>
  <conditionalFormatting sqref="AC5">
    <cfRule type="cellIs" dxfId="82" priority="22" operator="equal">
      <formula>"Abs"</formula>
    </cfRule>
  </conditionalFormatting>
  <conditionalFormatting sqref="AC5">
    <cfRule type="cellIs" dxfId="81" priority="21" operator="equal">
      <formula>"Abs"</formula>
    </cfRule>
  </conditionalFormatting>
  <conditionalFormatting sqref="AC6">
    <cfRule type="cellIs" dxfId="80" priority="20" operator="equal">
      <formula>"Abs"</formula>
    </cfRule>
  </conditionalFormatting>
  <conditionalFormatting sqref="AC6">
    <cfRule type="cellIs" dxfId="79" priority="19" operator="equal">
      <formula>"Abs"</formula>
    </cfRule>
  </conditionalFormatting>
  <conditionalFormatting sqref="AC6">
    <cfRule type="cellIs" dxfId="78" priority="18" operator="equal">
      <formula>"Abs"</formula>
    </cfRule>
  </conditionalFormatting>
  <conditionalFormatting sqref="AC6">
    <cfRule type="cellIs" dxfId="77" priority="17" operator="equal">
      <formula>"Abs"</formula>
    </cfRule>
  </conditionalFormatting>
  <conditionalFormatting sqref="AC7">
    <cfRule type="cellIs" dxfId="76" priority="16" operator="equal">
      <formula>"Abs"</formula>
    </cfRule>
  </conditionalFormatting>
  <conditionalFormatting sqref="AC7">
    <cfRule type="cellIs" dxfId="75" priority="15" operator="equal">
      <formula>"Abs"</formula>
    </cfRule>
  </conditionalFormatting>
  <conditionalFormatting sqref="AC7">
    <cfRule type="cellIs" dxfId="74" priority="14" operator="equal">
      <formula>"Abs"</formula>
    </cfRule>
  </conditionalFormatting>
  <conditionalFormatting sqref="AC7">
    <cfRule type="cellIs" dxfId="73" priority="13" operator="equal">
      <formula>"Abs"</formula>
    </cfRule>
  </conditionalFormatting>
  <conditionalFormatting sqref="AC8">
    <cfRule type="cellIs" dxfId="72" priority="12" operator="equal">
      <formula>"Abs"</formula>
    </cfRule>
  </conditionalFormatting>
  <conditionalFormatting sqref="AC8">
    <cfRule type="cellIs" dxfId="71" priority="11" operator="equal">
      <formula>"Abs"</formula>
    </cfRule>
  </conditionalFormatting>
  <conditionalFormatting sqref="AC8">
    <cfRule type="cellIs" dxfId="70" priority="10" operator="equal">
      <formula>"Abs"</formula>
    </cfRule>
  </conditionalFormatting>
  <conditionalFormatting sqref="AC8">
    <cfRule type="cellIs" dxfId="69" priority="9" operator="equal">
      <formula>"Abs"</formula>
    </cfRule>
  </conditionalFormatting>
  <conditionalFormatting sqref="AC9">
    <cfRule type="cellIs" dxfId="68" priority="8" operator="equal">
      <formula>"Abs"</formula>
    </cfRule>
  </conditionalFormatting>
  <conditionalFormatting sqref="AC9">
    <cfRule type="cellIs" dxfId="67" priority="7" operator="equal">
      <formula>"Abs"</formula>
    </cfRule>
  </conditionalFormatting>
  <conditionalFormatting sqref="AC9">
    <cfRule type="cellIs" dxfId="66" priority="6" operator="equal">
      <formula>"Abs"</formula>
    </cfRule>
  </conditionalFormatting>
  <conditionalFormatting sqref="AC9">
    <cfRule type="cellIs" dxfId="65" priority="5" operator="equal">
      <formula>"Abs"</formula>
    </cfRule>
  </conditionalFormatting>
  <conditionalFormatting sqref="AJ4">
    <cfRule type="cellIs" dxfId="64" priority="4" operator="equal">
      <formula>"Abs"</formula>
    </cfRule>
  </conditionalFormatting>
  <conditionalFormatting sqref="AJ4">
    <cfRule type="cellIs" dxfId="63" priority="3" operator="equal">
      <formula>"Abs"</formula>
    </cfRule>
  </conditionalFormatting>
  <conditionalFormatting sqref="AJ4">
    <cfRule type="cellIs" dxfId="62" priority="2" operator="equal">
      <formula>"Abs"</formula>
    </cfRule>
  </conditionalFormatting>
  <conditionalFormatting sqref="AJ4">
    <cfRule type="cellIs" dxfId="61" priority="1" operator="equal">
      <formula>"Abs"</formula>
    </cfRule>
  </conditionalFormatting>
  <dataValidations disablePrompts="1" count="2">
    <dataValidation type="list" allowBlank="1" showInputMessage="1" showErrorMessage="1" sqref="I3:J32 P3:Q32 W3:X32 AD3:AE32 AK3:AL32 AR3:AS32 I34:J63 P34:Q63 W34:X63 AD34:AE63 AK34:AL63 AR34:AS63 I65:J94 P65:Q94 W65:X94 AD65:AE94 AK65:AL94 AR65:AS94 I96:J125 P96:Q125 W96:X125 AD96:AE125 AK96:AL125 AR96:AS125 I127:J156 P127:Q156 W127:X156 AD127:AE156 AK127:AL156 AR127:AS156">
      <formula1>Thm_Tbp</formula1>
    </dataValidation>
    <dataValidation type="list" allowBlank="1" showInputMessage="1" showErrorMessage="1" sqref="AT127:AX156 AF3:AJ32 R3:V32 K3:O32 Y3:AC32 AM3:AQ32 AT3:AX32 D34:H63 K34:O63 R34:V63 Y34:AC63 AF34:AJ63 AM34:AQ63 AT34:AX63 D65:H94 K65:O94 R65:V94 Y65:AC94 AF65:AJ94 AM65:AQ94 AT65:AX94 D96:H125 K96:O125 R96:V125 Y96:AC125 AF96:AJ125 AM96:AQ125 AT96:AX125 D127:H156 K127:O156 R127:V156 Y127:AC156 AF127:AJ156 AM127:AQ156 D3:H32">
      <formula1>Liste_Tp</formula1>
    </dataValidation>
  </dataValidations>
  <printOptions horizontalCentered="1"/>
  <pageMargins left="0.11811023622047245" right="0.11811023622047245" top="0" bottom="0" header="0" footer="0"/>
  <pageSetup paperSize="8" scale="58" fitToHeight="0" orientation="landscape" r:id="rId1"/>
  <rowBreaks count="2" manualBreakCount="2">
    <brk id="63" max="16383" man="1"/>
    <brk id="125" max="16383" man="1"/>
  </rowBreaks>
  <drawing r:id="rId2"/>
  <legacyDrawing r:id="rId3"/>
  <controls>
    <mc:AlternateContent xmlns:mc="http://schemas.openxmlformats.org/markup-compatibility/2006">
      <mc:Choice Requires="x14">
        <control shapeId="28674" r:id="rId4" name="CommandButton1">
          <controlPr defaultSize="0" autoLine="0" r:id="rId5">
            <anchor moveWithCells="1">
              <from>
                <xdr:col>0</xdr:col>
                <xdr:colOff>209550</xdr:colOff>
                <xdr:row>158</xdr:row>
                <xdr:rowOff>76200</xdr:rowOff>
              </from>
              <to>
                <xdr:col>2</xdr:col>
                <xdr:colOff>400050</xdr:colOff>
                <xdr:row>160</xdr:row>
                <xdr:rowOff>57150</xdr:rowOff>
              </to>
            </anchor>
          </controlPr>
        </control>
      </mc:Choice>
      <mc:Fallback>
        <control shapeId="28674" r:id="rId4" name="CommandButton1"/>
      </mc:Fallback>
    </mc:AlternateContent>
  </controls>
  <extLst>
    <ext xmlns:x14="http://schemas.microsoft.com/office/spreadsheetml/2009/9/main" uri="{78C0D931-6437-407d-A8EE-F0AAD7539E65}">
      <x14:conditionalFormattings>
        <x14:conditionalFormatting xmlns:xm="http://schemas.microsoft.com/office/excel/2006/main">
          <x14:cfRule type="cellIs" priority="87" operator="equal" id="{D3394EEA-E5EB-4A46-8FCB-B5CC0D1DED57}">
            <xm:f>Bilan!$AH$2</xm:f>
            <x14:dxf>
              <font>
                <color rgb="FF9C0006"/>
              </font>
              <fill>
                <patternFill>
                  <bgColor rgb="FFFFC7CE"/>
                </patternFill>
              </fill>
            </x14:dxf>
          </x14:cfRule>
          <xm:sqref>D3:AX156</xm:sqref>
        </x14:conditionalFormatting>
      </x14:conditionalFormatting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tabColor theme="3" tint="-0.249977111117893"/>
    <pageSetUpPr fitToPage="1"/>
  </sheetPr>
  <dimension ref="A1:WRR110"/>
  <sheetViews>
    <sheetView showGridLines="0" showRowColHeaders="0" showZeros="0" tabSelected="1" topLeftCell="C1" zoomScale="128" zoomScaleNormal="128" workbookViewId="0">
      <selection activeCell="C4" sqref="C4:C5"/>
    </sheetView>
  </sheetViews>
  <sheetFormatPr baseColWidth="10" defaultRowHeight="12.75" x14ac:dyDescent="0.2"/>
  <cols>
    <col min="1" max="1" width="32.42578125" style="6" customWidth="1"/>
    <col min="2" max="2" width="52.5703125" style="1" customWidth="1"/>
    <col min="3" max="3" width="40" style="1" customWidth="1"/>
    <col min="4" max="4" width="21.28515625" style="1" customWidth="1"/>
    <col min="5" max="5" width="30" style="1" customWidth="1"/>
    <col min="6" max="7" width="8.7109375" style="3" hidden="1" customWidth="1"/>
    <col min="8" max="8" width="14.42578125" style="3" hidden="1" customWidth="1"/>
    <col min="9" max="9" width="2.28515625" style="3" hidden="1" customWidth="1"/>
    <col min="10" max="10" width="11.28515625" style="3" hidden="1" customWidth="1"/>
    <col min="11" max="11" width="18.140625" style="70" hidden="1" customWidth="1"/>
    <col min="12" max="15" width="11.42578125" style="1" customWidth="1"/>
    <col min="16" max="48" width="0" style="1" hidden="1" customWidth="1"/>
    <col min="49" max="77" width="11.42578125" style="1"/>
    <col min="78" max="78" width="70.85546875" style="1" customWidth="1"/>
    <col min="79" max="162" width="7" style="1" customWidth="1"/>
    <col min="163" max="333" width="11.42578125" style="1"/>
    <col min="334" max="334" width="70.85546875" style="1" customWidth="1"/>
    <col min="335" max="418" width="7" style="1" customWidth="1"/>
    <col min="419" max="589" width="11.42578125" style="1"/>
    <col min="590" max="590" width="70.85546875" style="1" customWidth="1"/>
    <col min="591" max="674" width="7" style="1" customWidth="1"/>
    <col min="675" max="845" width="11.42578125" style="1"/>
    <col min="846" max="846" width="70.85546875" style="1" customWidth="1"/>
    <col min="847" max="930" width="7" style="1" customWidth="1"/>
    <col min="931" max="1101" width="11.42578125" style="1"/>
    <col min="1102" max="1102" width="70.85546875" style="1" customWidth="1"/>
    <col min="1103" max="1186" width="7" style="1" customWidth="1"/>
    <col min="1187" max="1357" width="11.42578125" style="1"/>
    <col min="1358" max="1358" width="70.85546875" style="1" customWidth="1"/>
    <col min="1359" max="1442" width="7" style="1" customWidth="1"/>
    <col min="1443" max="1613" width="11.42578125" style="1"/>
    <col min="1614" max="1614" width="70.85546875" style="1" customWidth="1"/>
    <col min="1615" max="1698" width="7" style="1" customWidth="1"/>
    <col min="1699" max="1869" width="11.42578125" style="1"/>
    <col min="1870" max="1870" width="70.85546875" style="1" customWidth="1"/>
    <col min="1871" max="1954" width="7" style="1" customWidth="1"/>
    <col min="1955" max="2125" width="11.42578125" style="1"/>
    <col min="2126" max="2126" width="70.85546875" style="1" customWidth="1"/>
    <col min="2127" max="2210" width="7" style="1" customWidth="1"/>
    <col min="2211" max="2381" width="11.42578125" style="1"/>
    <col min="2382" max="2382" width="70.85546875" style="1" customWidth="1"/>
    <col min="2383" max="2466" width="7" style="1" customWidth="1"/>
    <col min="2467" max="2637" width="11.42578125" style="1"/>
    <col min="2638" max="2638" width="70.85546875" style="1" customWidth="1"/>
    <col min="2639" max="2722" width="7" style="1" customWidth="1"/>
    <col min="2723" max="2893" width="11.42578125" style="1"/>
    <col min="2894" max="2894" width="70.85546875" style="1" customWidth="1"/>
    <col min="2895" max="2978" width="7" style="1" customWidth="1"/>
    <col min="2979" max="3149" width="11.42578125" style="1"/>
    <col min="3150" max="3150" width="70.85546875" style="1" customWidth="1"/>
    <col min="3151" max="3234" width="7" style="1" customWidth="1"/>
    <col min="3235" max="3405" width="11.42578125" style="1"/>
    <col min="3406" max="3406" width="70.85546875" style="1" customWidth="1"/>
    <col min="3407" max="3490" width="7" style="1" customWidth="1"/>
    <col min="3491" max="3661" width="11.42578125" style="1"/>
    <col min="3662" max="3662" width="70.85546875" style="1" customWidth="1"/>
    <col min="3663" max="3746" width="7" style="1" customWidth="1"/>
    <col min="3747" max="3917" width="11.42578125" style="1"/>
    <col min="3918" max="3918" width="70.85546875" style="1" customWidth="1"/>
    <col min="3919" max="4002" width="7" style="1" customWidth="1"/>
    <col min="4003" max="4173" width="11.42578125" style="1"/>
    <col min="4174" max="4174" width="70.85546875" style="1" customWidth="1"/>
    <col min="4175" max="4258" width="7" style="1" customWidth="1"/>
    <col min="4259" max="4429" width="11.42578125" style="1"/>
    <col min="4430" max="4430" width="70.85546875" style="1" customWidth="1"/>
    <col min="4431" max="4514" width="7" style="1" customWidth="1"/>
    <col min="4515" max="4685" width="11.42578125" style="1"/>
    <col min="4686" max="4686" width="70.85546875" style="1" customWidth="1"/>
    <col min="4687" max="4770" width="7" style="1" customWidth="1"/>
    <col min="4771" max="4941" width="11.42578125" style="1"/>
    <col min="4942" max="4942" width="70.85546875" style="1" customWidth="1"/>
    <col min="4943" max="5026" width="7" style="1" customWidth="1"/>
    <col min="5027" max="5197" width="11.42578125" style="1"/>
    <col min="5198" max="5198" width="70.85546875" style="1" customWidth="1"/>
    <col min="5199" max="5282" width="7" style="1" customWidth="1"/>
    <col min="5283" max="5453" width="11.42578125" style="1"/>
    <col min="5454" max="5454" width="70.85546875" style="1" customWidth="1"/>
    <col min="5455" max="5538" width="7" style="1" customWidth="1"/>
    <col min="5539" max="5709" width="11.42578125" style="1"/>
    <col min="5710" max="5710" width="70.85546875" style="1" customWidth="1"/>
    <col min="5711" max="5794" width="7" style="1" customWidth="1"/>
    <col min="5795" max="5965" width="11.42578125" style="1"/>
    <col min="5966" max="5966" width="70.85546875" style="1" customWidth="1"/>
    <col min="5967" max="6050" width="7" style="1" customWidth="1"/>
    <col min="6051" max="6221" width="11.42578125" style="1"/>
    <col min="6222" max="6222" width="70.85546875" style="1" customWidth="1"/>
    <col min="6223" max="6306" width="7" style="1" customWidth="1"/>
    <col min="6307" max="6477" width="11.42578125" style="1"/>
    <col min="6478" max="6478" width="70.85546875" style="1" customWidth="1"/>
    <col min="6479" max="6562" width="7" style="1" customWidth="1"/>
    <col min="6563" max="6733" width="11.42578125" style="1"/>
    <col min="6734" max="6734" width="70.85546875" style="1" customWidth="1"/>
    <col min="6735" max="6818" width="7" style="1" customWidth="1"/>
    <col min="6819" max="6989" width="11.42578125" style="1"/>
    <col min="6990" max="6990" width="70.85546875" style="1" customWidth="1"/>
    <col min="6991" max="7074" width="7" style="1" customWidth="1"/>
    <col min="7075" max="7245" width="11.42578125" style="1"/>
    <col min="7246" max="7246" width="70.85546875" style="1" customWidth="1"/>
    <col min="7247" max="7330" width="7" style="1" customWidth="1"/>
    <col min="7331" max="7501" width="11.42578125" style="1"/>
    <col min="7502" max="7502" width="70.85546875" style="1" customWidth="1"/>
    <col min="7503" max="7586" width="7" style="1" customWidth="1"/>
    <col min="7587" max="7757" width="11.42578125" style="1"/>
    <col min="7758" max="7758" width="70.85546875" style="1" customWidth="1"/>
    <col min="7759" max="7842" width="7" style="1" customWidth="1"/>
    <col min="7843" max="8013" width="11.42578125" style="1"/>
    <col min="8014" max="8014" width="70.85546875" style="1" customWidth="1"/>
    <col min="8015" max="8098" width="7" style="1" customWidth="1"/>
    <col min="8099" max="8269" width="11.42578125" style="1"/>
    <col min="8270" max="8270" width="70.85546875" style="1" customWidth="1"/>
    <col min="8271" max="8354" width="7" style="1" customWidth="1"/>
    <col min="8355" max="8525" width="11.42578125" style="1"/>
    <col min="8526" max="8526" width="70.85546875" style="1" customWidth="1"/>
    <col min="8527" max="8610" width="7" style="1" customWidth="1"/>
    <col min="8611" max="8781" width="11.42578125" style="1"/>
    <col min="8782" max="8782" width="70.85546875" style="1" customWidth="1"/>
    <col min="8783" max="8866" width="7" style="1" customWidth="1"/>
    <col min="8867" max="9037" width="11.42578125" style="1"/>
    <col min="9038" max="9038" width="70.85546875" style="1" customWidth="1"/>
    <col min="9039" max="9122" width="7" style="1" customWidth="1"/>
    <col min="9123" max="9293" width="11.42578125" style="1"/>
    <col min="9294" max="9294" width="70.85546875" style="1" customWidth="1"/>
    <col min="9295" max="9378" width="7" style="1" customWidth="1"/>
    <col min="9379" max="9549" width="11.42578125" style="1"/>
    <col min="9550" max="9550" width="70.85546875" style="1" customWidth="1"/>
    <col min="9551" max="9634" width="7" style="1" customWidth="1"/>
    <col min="9635" max="9805" width="11.42578125" style="1"/>
    <col min="9806" max="9806" width="70.85546875" style="1" customWidth="1"/>
    <col min="9807" max="9890" width="7" style="1" customWidth="1"/>
    <col min="9891" max="10061" width="11.42578125" style="1"/>
    <col min="10062" max="10062" width="70.85546875" style="1" customWidth="1"/>
    <col min="10063" max="10146" width="7" style="1" customWidth="1"/>
    <col min="10147" max="10317" width="11.42578125" style="1"/>
    <col min="10318" max="10318" width="70.85546875" style="1" customWidth="1"/>
    <col min="10319" max="10402" width="7" style="1" customWidth="1"/>
    <col min="10403" max="10573" width="11.42578125" style="1"/>
    <col min="10574" max="10574" width="70.85546875" style="1" customWidth="1"/>
    <col min="10575" max="10658" width="7" style="1" customWidth="1"/>
    <col min="10659" max="10829" width="11.42578125" style="1"/>
    <col min="10830" max="10830" width="70.85546875" style="1" customWidth="1"/>
    <col min="10831" max="10914" width="7" style="1" customWidth="1"/>
    <col min="10915" max="11085" width="11.42578125" style="1"/>
    <col min="11086" max="11086" width="70.85546875" style="1" customWidth="1"/>
    <col min="11087" max="11170" width="7" style="1" customWidth="1"/>
    <col min="11171" max="11341" width="11.42578125" style="1"/>
    <col min="11342" max="11342" width="70.85546875" style="1" customWidth="1"/>
    <col min="11343" max="11426" width="7" style="1" customWidth="1"/>
    <col min="11427" max="11597" width="11.42578125" style="1"/>
    <col min="11598" max="11598" width="70.85546875" style="1" customWidth="1"/>
    <col min="11599" max="11682" width="7" style="1" customWidth="1"/>
    <col min="11683" max="11853" width="11.42578125" style="1"/>
    <col min="11854" max="11854" width="70.85546875" style="1" customWidth="1"/>
    <col min="11855" max="11938" width="7" style="1" customWidth="1"/>
    <col min="11939" max="12109" width="11.42578125" style="1"/>
    <col min="12110" max="12110" width="70.85546875" style="1" customWidth="1"/>
    <col min="12111" max="12194" width="7" style="1" customWidth="1"/>
    <col min="12195" max="12365" width="11.42578125" style="1"/>
    <col min="12366" max="12366" width="70.85546875" style="1" customWidth="1"/>
    <col min="12367" max="12450" width="7" style="1" customWidth="1"/>
    <col min="12451" max="12621" width="11.42578125" style="1"/>
    <col min="12622" max="12622" width="70.85546875" style="1" customWidth="1"/>
    <col min="12623" max="12706" width="7" style="1" customWidth="1"/>
    <col min="12707" max="12877" width="11.42578125" style="1"/>
    <col min="12878" max="12878" width="70.85546875" style="1" customWidth="1"/>
    <col min="12879" max="12962" width="7" style="1" customWidth="1"/>
    <col min="12963" max="13133" width="11.42578125" style="1"/>
    <col min="13134" max="13134" width="70.85546875" style="1" customWidth="1"/>
    <col min="13135" max="13218" width="7" style="1" customWidth="1"/>
    <col min="13219" max="13389" width="11.42578125" style="1"/>
    <col min="13390" max="13390" width="70.85546875" style="1" customWidth="1"/>
    <col min="13391" max="13474" width="7" style="1" customWidth="1"/>
    <col min="13475" max="13645" width="11.42578125" style="1"/>
    <col min="13646" max="13646" width="70.85546875" style="1" customWidth="1"/>
    <col min="13647" max="13730" width="7" style="1" customWidth="1"/>
    <col min="13731" max="13901" width="11.42578125" style="1"/>
    <col min="13902" max="13902" width="70.85546875" style="1" customWidth="1"/>
    <col min="13903" max="13986" width="7" style="1" customWidth="1"/>
    <col min="13987" max="14157" width="11.42578125" style="1"/>
    <col min="14158" max="14158" width="70.85546875" style="1" customWidth="1"/>
    <col min="14159" max="14242" width="7" style="1" customWidth="1"/>
    <col min="14243" max="14413" width="11.42578125" style="1"/>
    <col min="14414" max="14414" width="70.85546875" style="1" customWidth="1"/>
    <col min="14415" max="14498" width="7" style="1" customWidth="1"/>
    <col min="14499" max="14669" width="11.42578125" style="1"/>
    <col min="14670" max="14670" width="70.85546875" style="1" customWidth="1"/>
    <col min="14671" max="14754" width="7" style="1" customWidth="1"/>
    <col min="14755" max="14925" width="11.42578125" style="1"/>
    <col min="14926" max="14926" width="70.85546875" style="1" customWidth="1"/>
    <col min="14927" max="15010" width="7" style="1" customWidth="1"/>
    <col min="15011" max="15181" width="11.42578125" style="1"/>
    <col min="15182" max="15182" width="70.85546875" style="1" customWidth="1"/>
    <col min="15183" max="15266" width="7" style="1" customWidth="1"/>
    <col min="15267" max="15437" width="11.42578125" style="1"/>
    <col min="15438" max="15438" width="70.85546875" style="1" customWidth="1"/>
    <col min="15439" max="15522" width="7" style="1" customWidth="1"/>
    <col min="15523" max="15693" width="11.42578125" style="1"/>
    <col min="15694" max="15694" width="70.85546875" style="1" customWidth="1"/>
    <col min="15695" max="15778" width="7" style="1" customWidth="1"/>
    <col min="15779" max="15949" width="11.42578125" style="1"/>
    <col min="15950" max="15950" width="70.85546875" style="1" customWidth="1"/>
    <col min="15951" max="16034" width="7" style="1" customWidth="1"/>
    <col min="16035" max="16384" width="11.42578125" style="1"/>
  </cols>
  <sheetData>
    <row r="1" spans="1:16034" ht="99.75" customHeight="1" x14ac:dyDescent="0.2">
      <c r="A1" s="75"/>
      <c r="B1" s="330" t="s">
        <v>171</v>
      </c>
      <c r="C1" s="330"/>
      <c r="D1" s="330"/>
      <c r="E1" s="330"/>
      <c r="L1" s="26"/>
    </row>
    <row r="2" spans="1:16034" ht="47.25" customHeight="1" x14ac:dyDescent="0.2">
      <c r="A2" s="73" t="s">
        <v>75</v>
      </c>
      <c r="B2" s="74">
        <f>Parametre!P5</f>
        <v>0</v>
      </c>
      <c r="C2" s="43" t="str">
        <f>CONCATENATE(Parametre!M9," ",Parametre!P9," - ",Parametre!P11)</f>
        <v>Promo 2020 - P1</v>
      </c>
      <c r="D2" s="42"/>
      <c r="E2" s="42"/>
      <c r="L2" s="26"/>
    </row>
    <row r="3" spans="1:16034" s="70" customFormat="1" ht="80.25" customHeight="1" x14ac:dyDescent="0.45">
      <c r="A3" s="73" t="s">
        <v>74</v>
      </c>
      <c r="B3" s="74">
        <f>Parametre!P7</f>
        <v>0</v>
      </c>
      <c r="C3" s="28" t="s">
        <v>76</v>
      </c>
      <c r="D3" s="26"/>
      <c r="E3" s="42"/>
      <c r="F3" s="3"/>
      <c r="G3" s="3"/>
      <c r="H3" s="3"/>
      <c r="I3" s="3"/>
      <c r="J3" s="3"/>
      <c r="L3" s="26"/>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c r="GQ3" s="1"/>
      <c r="GR3" s="1"/>
      <c r="GS3" s="1"/>
      <c r="GT3" s="1"/>
      <c r="GU3" s="1"/>
      <c r="GV3" s="1"/>
      <c r="GW3" s="1"/>
      <c r="GX3" s="1"/>
      <c r="GY3" s="1"/>
      <c r="GZ3" s="1"/>
      <c r="HA3" s="1"/>
      <c r="HB3" s="1"/>
      <c r="HC3" s="1"/>
      <c r="HD3" s="1"/>
      <c r="HE3" s="1"/>
      <c r="HF3" s="1"/>
      <c r="HG3" s="1"/>
      <c r="HH3" s="1"/>
      <c r="HI3" s="1"/>
      <c r="HJ3" s="1"/>
      <c r="HK3" s="1"/>
      <c r="HL3" s="1"/>
      <c r="HM3" s="1"/>
      <c r="HN3" s="1"/>
      <c r="HO3" s="1"/>
      <c r="HP3" s="1"/>
      <c r="HQ3" s="1"/>
      <c r="HR3" s="1"/>
      <c r="HS3" s="1"/>
      <c r="HT3" s="1"/>
      <c r="HU3" s="1"/>
      <c r="HV3" s="1"/>
      <c r="HW3" s="1"/>
      <c r="HX3" s="1"/>
      <c r="HY3" s="1"/>
      <c r="HZ3" s="1"/>
      <c r="IA3" s="1"/>
      <c r="IB3" s="1"/>
      <c r="IC3" s="1"/>
      <c r="ID3" s="1"/>
      <c r="IE3" s="1"/>
      <c r="IF3" s="1"/>
      <c r="IG3" s="1"/>
      <c r="IH3" s="1"/>
      <c r="II3" s="1"/>
      <c r="IJ3" s="1"/>
      <c r="IK3" s="1"/>
      <c r="IL3" s="1"/>
      <c r="IM3" s="1"/>
      <c r="IN3" s="1"/>
      <c r="IO3" s="1"/>
      <c r="IP3" s="1"/>
      <c r="IQ3" s="1"/>
      <c r="IR3" s="1"/>
      <c r="IS3" s="1"/>
      <c r="IT3" s="1"/>
      <c r="IU3" s="1"/>
      <c r="IV3" s="1"/>
      <c r="IW3" s="1"/>
      <c r="IX3" s="1"/>
      <c r="IY3" s="1"/>
      <c r="IZ3" s="1"/>
      <c r="JA3" s="1"/>
      <c r="JB3" s="1"/>
      <c r="JC3" s="1"/>
      <c r="JD3" s="1"/>
      <c r="JE3" s="1"/>
      <c r="JF3" s="1"/>
      <c r="JG3" s="1"/>
      <c r="JH3" s="1"/>
      <c r="JI3" s="1"/>
      <c r="JJ3" s="1"/>
      <c r="JK3" s="1"/>
      <c r="JL3" s="1"/>
      <c r="JM3" s="1"/>
      <c r="JN3" s="1"/>
      <c r="JO3" s="1"/>
      <c r="JP3" s="1"/>
      <c r="JQ3" s="1"/>
      <c r="JR3" s="1"/>
      <c r="JS3" s="1"/>
      <c r="JT3" s="1"/>
      <c r="JU3" s="1"/>
      <c r="JV3" s="1"/>
      <c r="JW3" s="1"/>
      <c r="JX3" s="1"/>
      <c r="JY3" s="1"/>
      <c r="JZ3" s="1"/>
      <c r="KA3" s="1"/>
      <c r="KB3" s="1"/>
      <c r="KC3" s="1"/>
      <c r="KD3" s="1"/>
      <c r="KE3" s="1"/>
      <c r="KF3" s="1"/>
      <c r="KG3" s="1"/>
      <c r="KH3" s="1"/>
      <c r="KI3" s="1"/>
      <c r="KJ3" s="1"/>
      <c r="KK3" s="1"/>
      <c r="KL3" s="1"/>
      <c r="KM3" s="1"/>
      <c r="KN3" s="1"/>
      <c r="KO3" s="1"/>
      <c r="KP3" s="1"/>
      <c r="KQ3" s="1"/>
      <c r="KR3" s="1"/>
      <c r="KS3" s="1"/>
      <c r="KT3" s="1"/>
      <c r="KU3" s="1"/>
      <c r="KV3" s="1"/>
      <c r="KW3" s="1"/>
      <c r="KX3" s="1"/>
      <c r="KY3" s="1"/>
      <c r="KZ3" s="1"/>
      <c r="LA3" s="1"/>
      <c r="LB3" s="1"/>
      <c r="LC3" s="1"/>
      <c r="LD3" s="1"/>
      <c r="LE3" s="1"/>
      <c r="LF3" s="1"/>
      <c r="LG3" s="1"/>
      <c r="LH3" s="1"/>
      <c r="LI3" s="1"/>
      <c r="LJ3" s="1"/>
      <c r="LK3" s="1"/>
      <c r="LL3" s="1"/>
      <c r="LM3" s="1"/>
      <c r="LN3" s="1"/>
      <c r="LO3" s="1"/>
      <c r="LP3" s="1"/>
      <c r="LQ3" s="1"/>
      <c r="LR3" s="1"/>
      <c r="LS3" s="1"/>
      <c r="LT3" s="1"/>
      <c r="LU3" s="1"/>
      <c r="LV3" s="1"/>
      <c r="LW3" s="1"/>
      <c r="LX3" s="1"/>
      <c r="LY3" s="1"/>
      <c r="LZ3" s="1"/>
      <c r="MA3" s="1"/>
      <c r="MB3" s="1"/>
      <c r="MC3" s="1"/>
      <c r="MD3" s="1"/>
      <c r="ME3" s="1"/>
      <c r="MF3" s="1"/>
      <c r="MG3" s="1"/>
      <c r="MH3" s="1"/>
      <c r="MI3" s="1"/>
      <c r="MJ3" s="1"/>
      <c r="MK3" s="1"/>
      <c r="ML3" s="1"/>
      <c r="MM3" s="1"/>
      <c r="MN3" s="1"/>
      <c r="MO3" s="1"/>
      <c r="MP3" s="1"/>
      <c r="MQ3" s="1"/>
      <c r="MR3" s="1"/>
      <c r="MS3" s="1"/>
      <c r="MT3" s="1"/>
      <c r="MU3" s="1"/>
      <c r="MV3" s="1"/>
      <c r="MW3" s="1"/>
      <c r="MX3" s="1"/>
      <c r="MY3" s="1"/>
      <c r="MZ3" s="1"/>
      <c r="NA3" s="1"/>
      <c r="NB3" s="1"/>
      <c r="NC3" s="1"/>
      <c r="ND3" s="1"/>
      <c r="NE3" s="1"/>
      <c r="NF3" s="1"/>
      <c r="NG3" s="1"/>
      <c r="NH3" s="1"/>
      <c r="NI3" s="1"/>
      <c r="NJ3" s="1"/>
      <c r="NK3" s="1"/>
      <c r="NL3" s="1"/>
      <c r="NM3" s="1"/>
      <c r="NN3" s="1"/>
      <c r="NO3" s="1"/>
      <c r="NP3" s="1"/>
      <c r="NQ3" s="1"/>
      <c r="NR3" s="1"/>
      <c r="NS3" s="1"/>
      <c r="NT3" s="1"/>
      <c r="NU3" s="1"/>
      <c r="NV3" s="1"/>
      <c r="NW3" s="1"/>
      <c r="NX3" s="1"/>
      <c r="NY3" s="1"/>
      <c r="NZ3" s="1"/>
      <c r="OA3" s="1"/>
      <c r="OB3" s="1"/>
      <c r="OC3" s="1"/>
      <c r="OD3" s="1"/>
      <c r="OE3" s="1"/>
      <c r="OF3" s="1"/>
      <c r="OG3" s="1"/>
      <c r="OH3" s="1"/>
      <c r="OI3" s="1"/>
      <c r="OJ3" s="1"/>
      <c r="OK3" s="1"/>
      <c r="OL3" s="1"/>
      <c r="OM3" s="1"/>
      <c r="ON3" s="1"/>
      <c r="OO3" s="1"/>
      <c r="OP3" s="1"/>
      <c r="OQ3" s="1"/>
      <c r="OR3" s="1"/>
      <c r="OS3" s="1"/>
      <c r="OT3" s="1"/>
      <c r="OU3" s="1"/>
      <c r="OV3" s="1"/>
      <c r="OW3" s="1"/>
      <c r="OX3" s="1"/>
      <c r="OY3" s="1"/>
      <c r="OZ3" s="1"/>
      <c r="PA3" s="1"/>
      <c r="PB3" s="1"/>
      <c r="PC3" s="1"/>
      <c r="PD3" s="1"/>
      <c r="PE3" s="1"/>
      <c r="PF3" s="1"/>
      <c r="PG3" s="1"/>
      <c r="PH3" s="1"/>
      <c r="PI3" s="1"/>
      <c r="PJ3" s="1"/>
      <c r="PK3" s="1"/>
      <c r="PL3" s="1"/>
      <c r="PM3" s="1"/>
      <c r="PN3" s="1"/>
      <c r="PO3" s="1"/>
      <c r="PP3" s="1"/>
      <c r="PQ3" s="1"/>
      <c r="PR3" s="1"/>
      <c r="PS3" s="1"/>
      <c r="PT3" s="1"/>
      <c r="PU3" s="1"/>
      <c r="PV3" s="1"/>
      <c r="PW3" s="1"/>
      <c r="PX3" s="1"/>
      <c r="PY3" s="1"/>
      <c r="PZ3" s="1"/>
      <c r="QA3" s="1"/>
      <c r="QB3" s="1"/>
      <c r="QC3" s="1"/>
      <c r="QD3" s="1"/>
      <c r="QE3" s="1"/>
      <c r="QF3" s="1"/>
      <c r="QG3" s="1"/>
      <c r="QH3" s="1"/>
      <c r="QI3" s="1"/>
      <c r="QJ3" s="1"/>
      <c r="QK3" s="1"/>
      <c r="QL3" s="1"/>
      <c r="QM3" s="1"/>
      <c r="QN3" s="1"/>
      <c r="QO3" s="1"/>
      <c r="QP3" s="1"/>
      <c r="QQ3" s="1"/>
      <c r="QR3" s="1"/>
      <c r="QS3" s="1"/>
      <c r="QT3" s="1"/>
      <c r="QU3" s="1"/>
      <c r="QV3" s="1"/>
      <c r="QW3" s="1"/>
      <c r="QX3" s="1"/>
      <c r="QY3" s="1"/>
      <c r="QZ3" s="1"/>
      <c r="RA3" s="1"/>
      <c r="RB3" s="1"/>
      <c r="RC3" s="1"/>
      <c r="RD3" s="1"/>
      <c r="RE3" s="1"/>
      <c r="RF3" s="1"/>
      <c r="RG3" s="1"/>
      <c r="RH3" s="1"/>
      <c r="RI3" s="1"/>
      <c r="RJ3" s="1"/>
      <c r="RK3" s="1"/>
      <c r="RL3" s="1"/>
      <c r="RM3" s="1"/>
      <c r="RN3" s="1"/>
      <c r="RO3" s="1"/>
      <c r="RP3" s="1"/>
      <c r="RQ3" s="1"/>
      <c r="RR3" s="1"/>
      <c r="RS3" s="1"/>
      <c r="RT3" s="1"/>
      <c r="RU3" s="1"/>
      <c r="RV3" s="1"/>
      <c r="RW3" s="1"/>
      <c r="RX3" s="1"/>
      <c r="RY3" s="1"/>
      <c r="RZ3" s="1"/>
      <c r="SA3" s="1"/>
      <c r="SB3" s="1"/>
      <c r="SC3" s="1"/>
      <c r="SD3" s="1"/>
      <c r="SE3" s="1"/>
      <c r="SF3" s="1"/>
      <c r="SG3" s="1"/>
      <c r="SH3" s="1"/>
      <c r="SI3" s="1"/>
      <c r="SJ3" s="1"/>
      <c r="SK3" s="1"/>
      <c r="SL3" s="1"/>
      <c r="SM3" s="1"/>
      <c r="SN3" s="1"/>
      <c r="SO3" s="1"/>
      <c r="SP3" s="1"/>
      <c r="SQ3" s="1"/>
      <c r="SR3" s="1"/>
      <c r="SS3" s="1"/>
      <c r="ST3" s="1"/>
      <c r="SU3" s="1"/>
      <c r="SV3" s="1"/>
      <c r="SW3" s="1"/>
      <c r="SX3" s="1"/>
      <c r="SY3" s="1"/>
      <c r="SZ3" s="1"/>
      <c r="TA3" s="1"/>
      <c r="TB3" s="1"/>
      <c r="TC3" s="1"/>
      <c r="TD3" s="1"/>
      <c r="TE3" s="1"/>
      <c r="TF3" s="1"/>
      <c r="TG3" s="1"/>
      <c r="TH3" s="1"/>
      <c r="TI3" s="1"/>
      <c r="TJ3" s="1"/>
      <c r="TK3" s="1"/>
      <c r="TL3" s="1"/>
      <c r="TM3" s="1"/>
      <c r="TN3" s="1"/>
      <c r="TO3" s="1"/>
      <c r="TP3" s="1"/>
      <c r="TQ3" s="1"/>
      <c r="TR3" s="1"/>
      <c r="TS3" s="1"/>
      <c r="TT3" s="1"/>
      <c r="TU3" s="1"/>
      <c r="TV3" s="1"/>
      <c r="TW3" s="1"/>
      <c r="TX3" s="1"/>
      <c r="TY3" s="1"/>
      <c r="TZ3" s="1"/>
      <c r="UA3" s="1"/>
      <c r="UB3" s="1"/>
      <c r="UC3" s="1"/>
      <c r="UD3" s="1"/>
      <c r="UE3" s="1"/>
      <c r="UF3" s="1"/>
      <c r="UG3" s="1"/>
      <c r="UH3" s="1"/>
      <c r="UI3" s="1"/>
      <c r="UJ3" s="1"/>
      <c r="UK3" s="1"/>
      <c r="UL3" s="1"/>
      <c r="UM3" s="1"/>
      <c r="UN3" s="1"/>
      <c r="UO3" s="1"/>
      <c r="UP3" s="1"/>
      <c r="UQ3" s="1"/>
      <c r="UR3" s="1"/>
      <c r="US3" s="1"/>
      <c r="UT3" s="1"/>
      <c r="UU3" s="1"/>
      <c r="UV3" s="1"/>
      <c r="UW3" s="1"/>
      <c r="UX3" s="1"/>
      <c r="UY3" s="1"/>
      <c r="UZ3" s="1"/>
      <c r="VA3" s="1"/>
      <c r="VB3" s="1"/>
      <c r="VC3" s="1"/>
      <c r="VD3" s="1"/>
      <c r="VE3" s="1"/>
      <c r="VF3" s="1"/>
      <c r="VG3" s="1"/>
      <c r="VH3" s="1"/>
      <c r="VI3" s="1"/>
      <c r="VJ3" s="1"/>
      <c r="VK3" s="1"/>
      <c r="VL3" s="1"/>
      <c r="VM3" s="1"/>
      <c r="VN3" s="1"/>
      <c r="VO3" s="1"/>
      <c r="VP3" s="1"/>
      <c r="VQ3" s="1"/>
      <c r="VR3" s="1"/>
      <c r="VS3" s="1"/>
      <c r="VT3" s="1"/>
      <c r="VU3" s="1"/>
      <c r="VV3" s="1"/>
      <c r="VW3" s="1"/>
      <c r="VX3" s="1"/>
      <c r="VY3" s="1"/>
      <c r="VZ3" s="1"/>
      <c r="WA3" s="1"/>
      <c r="WB3" s="1"/>
      <c r="WC3" s="1"/>
      <c r="WD3" s="1"/>
      <c r="WE3" s="1"/>
      <c r="WF3" s="1"/>
      <c r="WG3" s="1"/>
      <c r="WH3" s="1"/>
      <c r="WI3" s="1"/>
      <c r="WJ3" s="1"/>
      <c r="WK3" s="1"/>
      <c r="WL3" s="1"/>
      <c r="WM3" s="1"/>
      <c r="WN3" s="1"/>
      <c r="WO3" s="1"/>
      <c r="WP3" s="1"/>
      <c r="WQ3" s="1"/>
      <c r="WR3" s="1"/>
      <c r="WS3" s="1"/>
      <c r="WT3" s="1"/>
      <c r="WU3" s="1"/>
      <c r="WV3" s="1"/>
      <c r="WW3" s="1"/>
      <c r="WX3" s="1"/>
      <c r="WY3" s="1"/>
      <c r="WZ3" s="1"/>
      <c r="XA3" s="1"/>
      <c r="XB3" s="1"/>
      <c r="XC3" s="1"/>
      <c r="XD3" s="1"/>
      <c r="XE3" s="1"/>
      <c r="XF3" s="1"/>
      <c r="XG3" s="1"/>
      <c r="XH3" s="1"/>
      <c r="XI3" s="1"/>
      <c r="XJ3" s="1"/>
      <c r="XK3" s="1"/>
      <c r="XL3" s="1"/>
      <c r="XM3" s="1"/>
      <c r="XN3" s="1"/>
      <c r="XO3" s="1"/>
      <c r="XP3" s="1"/>
      <c r="XQ3" s="1"/>
      <c r="XR3" s="1"/>
      <c r="XS3" s="1"/>
      <c r="XT3" s="1"/>
      <c r="XU3" s="1"/>
      <c r="XV3" s="1"/>
      <c r="XW3" s="1"/>
      <c r="XX3" s="1"/>
      <c r="XY3" s="1"/>
      <c r="XZ3" s="1"/>
      <c r="YA3" s="1"/>
      <c r="YB3" s="1"/>
      <c r="YC3" s="1"/>
      <c r="YD3" s="1"/>
      <c r="YE3" s="1"/>
      <c r="YF3" s="1"/>
      <c r="YG3" s="1"/>
      <c r="YH3" s="1"/>
      <c r="YI3" s="1"/>
      <c r="YJ3" s="1"/>
      <c r="YK3" s="1"/>
      <c r="YL3" s="1"/>
      <c r="YM3" s="1"/>
      <c r="YN3" s="1"/>
      <c r="YO3" s="1"/>
      <c r="YP3" s="1"/>
      <c r="YQ3" s="1"/>
      <c r="YR3" s="1"/>
      <c r="YS3" s="1"/>
      <c r="YT3" s="1"/>
      <c r="YU3" s="1"/>
      <c r="YV3" s="1"/>
      <c r="YW3" s="1"/>
      <c r="YX3" s="1"/>
      <c r="YY3" s="1"/>
      <c r="YZ3" s="1"/>
      <c r="ZA3" s="1"/>
      <c r="ZB3" s="1"/>
      <c r="ZC3" s="1"/>
      <c r="ZD3" s="1"/>
      <c r="ZE3" s="1"/>
      <c r="ZF3" s="1"/>
      <c r="ZG3" s="1"/>
      <c r="ZH3" s="1"/>
      <c r="ZI3" s="1"/>
      <c r="ZJ3" s="1"/>
      <c r="ZK3" s="1"/>
      <c r="ZL3" s="1"/>
      <c r="ZM3" s="1"/>
      <c r="ZN3" s="1"/>
      <c r="ZO3" s="1"/>
      <c r="ZP3" s="1"/>
      <c r="ZQ3" s="1"/>
      <c r="ZR3" s="1"/>
      <c r="ZS3" s="1"/>
      <c r="ZT3" s="1"/>
      <c r="ZU3" s="1"/>
      <c r="ZV3" s="1"/>
      <c r="ZW3" s="1"/>
      <c r="ZX3" s="1"/>
      <c r="ZY3" s="1"/>
      <c r="ZZ3" s="1"/>
      <c r="AAA3" s="1"/>
      <c r="AAB3" s="1"/>
      <c r="AAC3" s="1"/>
      <c r="AAD3" s="1"/>
      <c r="AAE3" s="1"/>
      <c r="AAF3" s="1"/>
      <c r="AAG3" s="1"/>
      <c r="AAH3" s="1"/>
      <c r="AAI3" s="1"/>
      <c r="AAJ3" s="1"/>
      <c r="AAK3" s="1"/>
      <c r="AAL3" s="1"/>
      <c r="AAM3" s="1"/>
      <c r="AAN3" s="1"/>
      <c r="AAO3" s="1"/>
      <c r="AAP3" s="1"/>
      <c r="AAQ3" s="1"/>
      <c r="AAR3" s="1"/>
      <c r="AAS3" s="1"/>
      <c r="AAT3" s="1"/>
      <c r="AAU3" s="1"/>
      <c r="AAV3" s="1"/>
      <c r="AAW3" s="1"/>
      <c r="AAX3" s="1"/>
      <c r="AAY3" s="1"/>
      <c r="AAZ3" s="1"/>
      <c r="ABA3" s="1"/>
      <c r="ABB3" s="1"/>
      <c r="ABC3" s="1"/>
      <c r="ABD3" s="1"/>
      <c r="ABE3" s="1"/>
      <c r="ABF3" s="1"/>
      <c r="ABG3" s="1"/>
      <c r="ABH3" s="1"/>
      <c r="ABI3" s="1"/>
      <c r="ABJ3" s="1"/>
      <c r="ABK3" s="1"/>
      <c r="ABL3" s="1"/>
      <c r="ABM3" s="1"/>
      <c r="ABN3" s="1"/>
      <c r="ABO3" s="1"/>
      <c r="ABP3" s="1"/>
      <c r="ABQ3" s="1"/>
      <c r="ABR3" s="1"/>
      <c r="ABS3" s="1"/>
      <c r="ABT3" s="1"/>
      <c r="ABU3" s="1"/>
      <c r="ABV3" s="1"/>
      <c r="ABW3" s="1"/>
      <c r="ABX3" s="1"/>
      <c r="ABY3" s="1"/>
      <c r="ABZ3" s="1"/>
      <c r="ACA3" s="1"/>
      <c r="ACB3" s="1"/>
      <c r="ACC3" s="1"/>
      <c r="ACD3" s="1"/>
      <c r="ACE3" s="1"/>
      <c r="ACF3" s="1"/>
      <c r="ACG3" s="1"/>
      <c r="ACH3" s="1"/>
      <c r="ACI3" s="1"/>
      <c r="ACJ3" s="1"/>
      <c r="ACK3" s="1"/>
      <c r="ACL3" s="1"/>
      <c r="ACM3" s="1"/>
      <c r="ACN3" s="1"/>
      <c r="ACO3" s="1"/>
      <c r="ACP3" s="1"/>
      <c r="ACQ3" s="1"/>
      <c r="ACR3" s="1"/>
      <c r="ACS3" s="1"/>
      <c r="ACT3" s="1"/>
      <c r="ACU3" s="1"/>
      <c r="ACV3" s="1"/>
      <c r="ACW3" s="1"/>
      <c r="ACX3" s="1"/>
      <c r="ACY3" s="1"/>
      <c r="ACZ3" s="1"/>
      <c r="ADA3" s="1"/>
      <c r="ADB3" s="1"/>
      <c r="ADC3" s="1"/>
      <c r="ADD3" s="1"/>
      <c r="ADE3" s="1"/>
      <c r="ADF3" s="1"/>
      <c r="ADG3" s="1"/>
      <c r="ADH3" s="1"/>
      <c r="ADI3" s="1"/>
      <c r="ADJ3" s="1"/>
      <c r="ADK3" s="1"/>
      <c r="ADL3" s="1"/>
      <c r="ADM3" s="1"/>
      <c r="ADN3" s="1"/>
      <c r="ADO3" s="1"/>
      <c r="ADP3" s="1"/>
      <c r="ADQ3" s="1"/>
      <c r="ADR3" s="1"/>
      <c r="ADS3" s="1"/>
      <c r="ADT3" s="1"/>
      <c r="ADU3" s="1"/>
      <c r="ADV3" s="1"/>
      <c r="ADW3" s="1"/>
      <c r="ADX3" s="1"/>
      <c r="ADY3" s="1"/>
      <c r="ADZ3" s="1"/>
      <c r="AEA3" s="1"/>
      <c r="AEB3" s="1"/>
      <c r="AEC3" s="1"/>
      <c r="AED3" s="1"/>
      <c r="AEE3" s="1"/>
      <c r="AEF3" s="1"/>
      <c r="AEG3" s="1"/>
      <c r="AEH3" s="1"/>
      <c r="AEI3" s="1"/>
      <c r="AEJ3" s="1"/>
      <c r="AEK3" s="1"/>
      <c r="AEL3" s="1"/>
      <c r="AEM3" s="1"/>
      <c r="AEN3" s="1"/>
      <c r="AEO3" s="1"/>
      <c r="AEP3" s="1"/>
      <c r="AEQ3" s="1"/>
      <c r="AER3" s="1"/>
      <c r="AES3" s="1"/>
      <c r="AET3" s="1"/>
      <c r="AEU3" s="1"/>
      <c r="AEV3" s="1"/>
      <c r="AEW3" s="1"/>
      <c r="AEX3" s="1"/>
      <c r="AEY3" s="1"/>
      <c r="AEZ3" s="1"/>
      <c r="AFA3" s="1"/>
      <c r="AFB3" s="1"/>
      <c r="AFC3" s="1"/>
      <c r="AFD3" s="1"/>
      <c r="AFE3" s="1"/>
      <c r="AFF3" s="1"/>
      <c r="AFG3" s="1"/>
      <c r="AFH3" s="1"/>
      <c r="AFI3" s="1"/>
      <c r="AFJ3" s="1"/>
      <c r="AFK3" s="1"/>
      <c r="AFL3" s="1"/>
      <c r="AFM3" s="1"/>
      <c r="AFN3" s="1"/>
      <c r="AFO3" s="1"/>
      <c r="AFP3" s="1"/>
      <c r="AFQ3" s="1"/>
      <c r="AFR3" s="1"/>
      <c r="AFS3" s="1"/>
      <c r="AFT3" s="1"/>
      <c r="AFU3" s="1"/>
      <c r="AFV3" s="1"/>
      <c r="AFW3" s="1"/>
      <c r="AFX3" s="1"/>
      <c r="AFY3" s="1"/>
      <c r="AFZ3" s="1"/>
      <c r="AGA3" s="1"/>
      <c r="AGB3" s="1"/>
      <c r="AGC3" s="1"/>
      <c r="AGD3" s="1"/>
      <c r="AGE3" s="1"/>
      <c r="AGF3" s="1"/>
      <c r="AGG3" s="1"/>
      <c r="AGH3" s="1"/>
      <c r="AGI3" s="1"/>
      <c r="AGJ3" s="1"/>
      <c r="AGK3" s="1"/>
      <c r="AGL3" s="1"/>
      <c r="AGM3" s="1"/>
      <c r="AGN3" s="1"/>
      <c r="AGO3" s="1"/>
      <c r="AGP3" s="1"/>
      <c r="AGQ3" s="1"/>
      <c r="AGR3" s="1"/>
      <c r="AGS3" s="1"/>
      <c r="AGT3" s="1"/>
      <c r="AGU3" s="1"/>
      <c r="AGV3" s="1"/>
      <c r="AGW3" s="1"/>
      <c r="AGX3" s="1"/>
      <c r="AGY3" s="1"/>
      <c r="AGZ3" s="1"/>
      <c r="AHA3" s="1"/>
      <c r="AHB3" s="1"/>
      <c r="AHC3" s="1"/>
      <c r="AHD3" s="1"/>
      <c r="AHE3" s="1"/>
      <c r="AHF3" s="1"/>
      <c r="AHG3" s="1"/>
      <c r="AHH3" s="1"/>
      <c r="AHI3" s="1"/>
      <c r="AHJ3" s="1"/>
      <c r="AHK3" s="1"/>
      <c r="AHL3" s="1"/>
      <c r="AHM3" s="1"/>
      <c r="AHN3" s="1"/>
      <c r="AHO3" s="1"/>
      <c r="AHP3" s="1"/>
      <c r="AHQ3" s="1"/>
      <c r="AHR3" s="1"/>
      <c r="AHS3" s="1"/>
      <c r="AHT3" s="1"/>
      <c r="AHU3" s="1"/>
      <c r="AHV3" s="1"/>
      <c r="AHW3" s="1"/>
      <c r="AHX3" s="1"/>
      <c r="AHY3" s="1"/>
      <c r="AHZ3" s="1"/>
      <c r="AIA3" s="1"/>
      <c r="AIB3" s="1"/>
      <c r="AIC3" s="1"/>
      <c r="AID3" s="1"/>
      <c r="AIE3" s="1"/>
      <c r="AIF3" s="1"/>
      <c r="AIG3" s="1"/>
      <c r="AIH3" s="1"/>
      <c r="AII3" s="1"/>
      <c r="AIJ3" s="1"/>
      <c r="AIK3" s="1"/>
      <c r="AIL3" s="1"/>
      <c r="AIM3" s="1"/>
      <c r="AIN3" s="1"/>
      <c r="AIO3" s="1"/>
      <c r="AIP3" s="1"/>
      <c r="AIQ3" s="1"/>
      <c r="AIR3" s="1"/>
      <c r="AIS3" s="1"/>
      <c r="AIT3" s="1"/>
      <c r="AIU3" s="1"/>
      <c r="AIV3" s="1"/>
      <c r="AIW3" s="1"/>
      <c r="AIX3" s="1"/>
      <c r="AIY3" s="1"/>
      <c r="AIZ3" s="1"/>
      <c r="AJA3" s="1"/>
      <c r="AJB3" s="1"/>
      <c r="AJC3" s="1"/>
      <c r="AJD3" s="1"/>
      <c r="AJE3" s="1"/>
      <c r="AJF3" s="1"/>
      <c r="AJG3" s="1"/>
      <c r="AJH3" s="1"/>
      <c r="AJI3" s="1"/>
      <c r="AJJ3" s="1"/>
      <c r="AJK3" s="1"/>
      <c r="AJL3" s="1"/>
      <c r="AJM3" s="1"/>
      <c r="AJN3" s="1"/>
      <c r="AJO3" s="1"/>
      <c r="AJP3" s="1"/>
      <c r="AJQ3" s="1"/>
      <c r="AJR3" s="1"/>
      <c r="AJS3" s="1"/>
      <c r="AJT3" s="1"/>
      <c r="AJU3" s="1"/>
      <c r="AJV3" s="1"/>
      <c r="AJW3" s="1"/>
      <c r="AJX3" s="1"/>
      <c r="AJY3" s="1"/>
      <c r="AJZ3" s="1"/>
      <c r="AKA3" s="1"/>
      <c r="AKB3" s="1"/>
      <c r="AKC3" s="1"/>
      <c r="AKD3" s="1"/>
      <c r="AKE3" s="1"/>
      <c r="AKF3" s="1"/>
      <c r="AKG3" s="1"/>
      <c r="AKH3" s="1"/>
      <c r="AKI3" s="1"/>
      <c r="AKJ3" s="1"/>
      <c r="AKK3" s="1"/>
      <c r="AKL3" s="1"/>
      <c r="AKM3" s="1"/>
      <c r="AKN3" s="1"/>
      <c r="AKO3" s="1"/>
      <c r="AKP3" s="1"/>
      <c r="AKQ3" s="1"/>
      <c r="AKR3" s="1"/>
      <c r="AKS3" s="1"/>
      <c r="AKT3" s="1"/>
      <c r="AKU3" s="1"/>
      <c r="AKV3" s="1"/>
      <c r="AKW3" s="1"/>
      <c r="AKX3" s="1"/>
      <c r="AKY3" s="1"/>
      <c r="AKZ3" s="1"/>
      <c r="ALA3" s="1"/>
      <c r="ALB3" s="1"/>
      <c r="ALC3" s="1"/>
      <c r="ALD3" s="1"/>
      <c r="ALE3" s="1"/>
      <c r="ALF3" s="1"/>
      <c r="ALG3" s="1"/>
      <c r="ALH3" s="1"/>
      <c r="ALI3" s="1"/>
      <c r="ALJ3" s="1"/>
      <c r="ALK3" s="1"/>
      <c r="ALL3" s="1"/>
      <c r="ALM3" s="1"/>
      <c r="ALN3" s="1"/>
      <c r="ALO3" s="1"/>
      <c r="ALP3" s="1"/>
      <c r="ALQ3" s="1"/>
      <c r="ALR3" s="1"/>
      <c r="ALS3" s="1"/>
      <c r="ALT3" s="1"/>
      <c r="ALU3" s="1"/>
      <c r="ALV3" s="1"/>
      <c r="ALW3" s="1"/>
      <c r="ALX3" s="1"/>
      <c r="ALY3" s="1"/>
      <c r="ALZ3" s="1"/>
      <c r="AMA3" s="1"/>
      <c r="AMB3" s="1"/>
      <c r="AMC3" s="1"/>
      <c r="AMD3" s="1"/>
      <c r="AME3" s="1"/>
      <c r="AMF3" s="1"/>
      <c r="AMG3" s="1"/>
      <c r="AMH3" s="1"/>
      <c r="AMI3" s="1"/>
      <c r="AMJ3" s="1"/>
      <c r="AMK3" s="1"/>
      <c r="AML3" s="1"/>
      <c r="AMM3" s="1"/>
      <c r="AMN3" s="1"/>
      <c r="AMO3" s="1"/>
      <c r="AMP3" s="1"/>
      <c r="AMQ3" s="1"/>
      <c r="AMR3" s="1"/>
      <c r="AMS3" s="1"/>
      <c r="AMT3" s="1"/>
      <c r="AMU3" s="1"/>
      <c r="AMV3" s="1"/>
      <c r="AMW3" s="1"/>
      <c r="AMX3" s="1"/>
      <c r="AMY3" s="1"/>
      <c r="AMZ3" s="1"/>
      <c r="ANA3" s="1"/>
      <c r="ANB3" s="1"/>
      <c r="ANC3" s="1"/>
      <c r="AND3" s="1"/>
      <c r="ANE3" s="1"/>
      <c r="ANF3" s="1"/>
      <c r="ANG3" s="1"/>
      <c r="ANH3" s="1"/>
      <c r="ANI3" s="1"/>
      <c r="ANJ3" s="1"/>
      <c r="ANK3" s="1"/>
      <c r="ANL3" s="1"/>
      <c r="ANM3" s="1"/>
      <c r="ANN3" s="1"/>
      <c r="ANO3" s="1"/>
      <c r="ANP3" s="1"/>
      <c r="ANQ3" s="1"/>
      <c r="ANR3" s="1"/>
      <c r="ANS3" s="1"/>
      <c r="ANT3" s="1"/>
      <c r="ANU3" s="1"/>
      <c r="ANV3" s="1"/>
      <c r="ANW3" s="1"/>
      <c r="ANX3" s="1"/>
      <c r="ANY3" s="1"/>
      <c r="ANZ3" s="1"/>
      <c r="AOA3" s="1"/>
      <c r="AOB3" s="1"/>
      <c r="AOC3" s="1"/>
      <c r="AOD3" s="1"/>
      <c r="AOE3" s="1"/>
      <c r="AOF3" s="1"/>
      <c r="AOG3" s="1"/>
      <c r="AOH3" s="1"/>
      <c r="AOI3" s="1"/>
      <c r="AOJ3" s="1"/>
      <c r="AOK3" s="1"/>
      <c r="AOL3" s="1"/>
      <c r="AOM3" s="1"/>
      <c r="AON3" s="1"/>
      <c r="AOO3" s="1"/>
      <c r="AOP3" s="1"/>
      <c r="AOQ3" s="1"/>
      <c r="AOR3" s="1"/>
      <c r="AOS3" s="1"/>
      <c r="AOT3" s="1"/>
      <c r="AOU3" s="1"/>
      <c r="AOV3" s="1"/>
      <c r="AOW3" s="1"/>
      <c r="AOX3" s="1"/>
      <c r="AOY3" s="1"/>
      <c r="AOZ3" s="1"/>
      <c r="APA3" s="1"/>
      <c r="APB3" s="1"/>
      <c r="APC3" s="1"/>
      <c r="APD3" s="1"/>
      <c r="APE3" s="1"/>
      <c r="APF3" s="1"/>
      <c r="APG3" s="1"/>
      <c r="APH3" s="1"/>
      <c r="API3" s="1"/>
      <c r="APJ3" s="1"/>
      <c r="APK3" s="1"/>
      <c r="APL3" s="1"/>
      <c r="APM3" s="1"/>
      <c r="APN3" s="1"/>
      <c r="APO3" s="1"/>
      <c r="APP3" s="1"/>
      <c r="APQ3" s="1"/>
      <c r="APR3" s="1"/>
      <c r="APS3" s="1"/>
      <c r="APT3" s="1"/>
      <c r="APU3" s="1"/>
      <c r="APV3" s="1"/>
      <c r="APW3" s="1"/>
      <c r="APX3" s="1"/>
      <c r="APY3" s="1"/>
      <c r="APZ3" s="1"/>
      <c r="AQA3" s="1"/>
      <c r="AQB3" s="1"/>
      <c r="AQC3" s="1"/>
      <c r="AQD3" s="1"/>
      <c r="AQE3" s="1"/>
      <c r="AQF3" s="1"/>
      <c r="AQG3" s="1"/>
      <c r="AQH3" s="1"/>
      <c r="AQI3" s="1"/>
      <c r="AQJ3" s="1"/>
      <c r="AQK3" s="1"/>
      <c r="AQL3" s="1"/>
      <c r="AQM3" s="1"/>
      <c r="AQN3" s="1"/>
      <c r="AQO3" s="1"/>
      <c r="AQP3" s="1"/>
      <c r="AQQ3" s="1"/>
      <c r="AQR3" s="1"/>
      <c r="AQS3" s="1"/>
      <c r="AQT3" s="1"/>
      <c r="AQU3" s="1"/>
      <c r="AQV3" s="1"/>
      <c r="AQW3" s="1"/>
      <c r="AQX3" s="1"/>
      <c r="AQY3" s="1"/>
      <c r="AQZ3" s="1"/>
      <c r="ARA3" s="1"/>
      <c r="ARB3" s="1"/>
      <c r="ARC3" s="1"/>
      <c r="ARD3" s="1"/>
      <c r="ARE3" s="1"/>
      <c r="ARF3" s="1"/>
      <c r="ARG3" s="1"/>
      <c r="ARH3" s="1"/>
      <c r="ARI3" s="1"/>
      <c r="ARJ3" s="1"/>
      <c r="ARK3" s="1"/>
      <c r="ARL3" s="1"/>
      <c r="ARM3" s="1"/>
      <c r="ARN3" s="1"/>
      <c r="ARO3" s="1"/>
      <c r="ARP3" s="1"/>
      <c r="ARQ3" s="1"/>
      <c r="ARR3" s="1"/>
      <c r="ARS3" s="1"/>
      <c r="ART3" s="1"/>
      <c r="ARU3" s="1"/>
      <c r="ARV3" s="1"/>
      <c r="ARW3" s="1"/>
      <c r="ARX3" s="1"/>
      <c r="ARY3" s="1"/>
      <c r="ARZ3" s="1"/>
      <c r="ASA3" s="1"/>
      <c r="ASB3" s="1"/>
      <c r="ASC3" s="1"/>
      <c r="ASD3" s="1"/>
      <c r="ASE3" s="1"/>
      <c r="ASF3" s="1"/>
      <c r="ASG3" s="1"/>
      <c r="ASH3" s="1"/>
      <c r="ASI3" s="1"/>
      <c r="ASJ3" s="1"/>
      <c r="ASK3" s="1"/>
      <c r="ASL3" s="1"/>
      <c r="ASM3" s="1"/>
      <c r="ASN3" s="1"/>
      <c r="ASO3" s="1"/>
      <c r="ASP3" s="1"/>
      <c r="ASQ3" s="1"/>
      <c r="ASR3" s="1"/>
      <c r="ASS3" s="1"/>
      <c r="AST3" s="1"/>
      <c r="ASU3" s="1"/>
      <c r="ASV3" s="1"/>
      <c r="ASW3" s="1"/>
      <c r="ASX3" s="1"/>
      <c r="ASY3" s="1"/>
      <c r="ASZ3" s="1"/>
      <c r="ATA3" s="1"/>
      <c r="ATB3" s="1"/>
      <c r="ATC3" s="1"/>
      <c r="ATD3" s="1"/>
      <c r="ATE3" s="1"/>
      <c r="ATF3" s="1"/>
      <c r="ATG3" s="1"/>
      <c r="ATH3" s="1"/>
      <c r="ATI3" s="1"/>
      <c r="ATJ3" s="1"/>
      <c r="ATK3" s="1"/>
      <c r="ATL3" s="1"/>
      <c r="ATM3" s="1"/>
      <c r="ATN3" s="1"/>
      <c r="ATO3" s="1"/>
      <c r="ATP3" s="1"/>
      <c r="ATQ3" s="1"/>
      <c r="ATR3" s="1"/>
      <c r="ATS3" s="1"/>
      <c r="ATT3" s="1"/>
      <c r="ATU3" s="1"/>
      <c r="ATV3" s="1"/>
      <c r="ATW3" s="1"/>
      <c r="ATX3" s="1"/>
      <c r="ATY3" s="1"/>
      <c r="ATZ3" s="1"/>
      <c r="AUA3" s="1"/>
      <c r="AUB3" s="1"/>
      <c r="AUC3" s="1"/>
      <c r="AUD3" s="1"/>
      <c r="AUE3" s="1"/>
      <c r="AUF3" s="1"/>
      <c r="AUG3" s="1"/>
      <c r="AUH3" s="1"/>
      <c r="AUI3" s="1"/>
      <c r="AUJ3" s="1"/>
      <c r="AUK3" s="1"/>
      <c r="AUL3" s="1"/>
      <c r="AUM3" s="1"/>
      <c r="AUN3" s="1"/>
      <c r="AUO3" s="1"/>
      <c r="AUP3" s="1"/>
      <c r="AUQ3" s="1"/>
      <c r="AUR3" s="1"/>
      <c r="AUS3" s="1"/>
      <c r="AUT3" s="1"/>
      <c r="AUU3" s="1"/>
      <c r="AUV3" s="1"/>
      <c r="AUW3" s="1"/>
      <c r="AUX3" s="1"/>
      <c r="AUY3" s="1"/>
      <c r="AUZ3" s="1"/>
      <c r="AVA3" s="1"/>
      <c r="AVB3" s="1"/>
      <c r="AVC3" s="1"/>
      <c r="AVD3" s="1"/>
      <c r="AVE3" s="1"/>
      <c r="AVF3" s="1"/>
      <c r="AVG3" s="1"/>
      <c r="AVH3" s="1"/>
      <c r="AVI3" s="1"/>
      <c r="AVJ3" s="1"/>
      <c r="AVK3" s="1"/>
      <c r="AVL3" s="1"/>
      <c r="AVM3" s="1"/>
      <c r="AVN3" s="1"/>
      <c r="AVO3" s="1"/>
      <c r="AVP3" s="1"/>
      <c r="AVQ3" s="1"/>
      <c r="AVR3" s="1"/>
      <c r="AVS3" s="1"/>
      <c r="AVT3" s="1"/>
      <c r="AVU3" s="1"/>
      <c r="AVV3" s="1"/>
      <c r="AVW3" s="1"/>
      <c r="AVX3" s="1"/>
      <c r="AVY3" s="1"/>
      <c r="AVZ3" s="1"/>
      <c r="AWA3" s="1"/>
      <c r="AWB3" s="1"/>
      <c r="AWC3" s="1"/>
      <c r="AWD3" s="1"/>
      <c r="AWE3" s="1"/>
      <c r="AWF3" s="1"/>
      <c r="AWG3" s="1"/>
      <c r="AWH3" s="1"/>
      <c r="AWI3" s="1"/>
      <c r="AWJ3" s="1"/>
      <c r="AWK3" s="1"/>
      <c r="AWL3" s="1"/>
      <c r="AWM3" s="1"/>
      <c r="AWN3" s="1"/>
      <c r="AWO3" s="1"/>
      <c r="AWP3" s="1"/>
      <c r="AWQ3" s="1"/>
      <c r="AWR3" s="1"/>
      <c r="AWS3" s="1"/>
      <c r="AWT3" s="1"/>
      <c r="AWU3" s="1"/>
      <c r="AWV3" s="1"/>
      <c r="AWW3" s="1"/>
      <c r="AWX3" s="1"/>
      <c r="AWY3" s="1"/>
      <c r="AWZ3" s="1"/>
      <c r="AXA3" s="1"/>
      <c r="AXB3" s="1"/>
      <c r="AXC3" s="1"/>
      <c r="AXD3" s="1"/>
      <c r="AXE3" s="1"/>
      <c r="AXF3" s="1"/>
      <c r="AXG3" s="1"/>
      <c r="AXH3" s="1"/>
      <c r="AXI3" s="1"/>
      <c r="AXJ3" s="1"/>
      <c r="AXK3" s="1"/>
      <c r="AXL3" s="1"/>
      <c r="AXM3" s="1"/>
      <c r="AXN3" s="1"/>
      <c r="AXO3" s="1"/>
      <c r="AXP3" s="1"/>
      <c r="AXQ3" s="1"/>
      <c r="AXR3" s="1"/>
      <c r="AXS3" s="1"/>
      <c r="AXT3" s="1"/>
      <c r="AXU3" s="1"/>
      <c r="AXV3" s="1"/>
      <c r="AXW3" s="1"/>
      <c r="AXX3" s="1"/>
      <c r="AXY3" s="1"/>
      <c r="AXZ3" s="1"/>
      <c r="AYA3" s="1"/>
      <c r="AYB3" s="1"/>
      <c r="AYC3" s="1"/>
      <c r="AYD3" s="1"/>
      <c r="AYE3" s="1"/>
      <c r="AYF3" s="1"/>
      <c r="AYG3" s="1"/>
      <c r="AYH3" s="1"/>
      <c r="AYI3" s="1"/>
      <c r="AYJ3" s="1"/>
      <c r="AYK3" s="1"/>
      <c r="AYL3" s="1"/>
      <c r="AYM3" s="1"/>
      <c r="AYN3" s="1"/>
      <c r="AYO3" s="1"/>
      <c r="AYP3" s="1"/>
      <c r="AYQ3" s="1"/>
      <c r="AYR3" s="1"/>
      <c r="AYS3" s="1"/>
      <c r="AYT3" s="1"/>
      <c r="AYU3" s="1"/>
      <c r="AYV3" s="1"/>
      <c r="AYW3" s="1"/>
      <c r="AYX3" s="1"/>
      <c r="AYY3" s="1"/>
      <c r="AYZ3" s="1"/>
      <c r="AZA3" s="1"/>
      <c r="AZB3" s="1"/>
      <c r="AZC3" s="1"/>
      <c r="AZD3" s="1"/>
      <c r="AZE3" s="1"/>
      <c r="AZF3" s="1"/>
      <c r="AZG3" s="1"/>
      <c r="AZH3" s="1"/>
      <c r="AZI3" s="1"/>
      <c r="AZJ3" s="1"/>
      <c r="AZK3" s="1"/>
      <c r="AZL3" s="1"/>
      <c r="AZM3" s="1"/>
      <c r="AZN3" s="1"/>
      <c r="AZO3" s="1"/>
      <c r="AZP3" s="1"/>
      <c r="AZQ3" s="1"/>
      <c r="AZR3" s="1"/>
      <c r="AZS3" s="1"/>
      <c r="AZT3" s="1"/>
      <c r="AZU3" s="1"/>
      <c r="AZV3" s="1"/>
      <c r="AZW3" s="1"/>
      <c r="AZX3" s="1"/>
      <c r="AZY3" s="1"/>
      <c r="AZZ3" s="1"/>
      <c r="BAA3" s="1"/>
      <c r="BAB3" s="1"/>
      <c r="BAC3" s="1"/>
      <c r="BAD3" s="1"/>
      <c r="BAE3" s="1"/>
      <c r="BAF3" s="1"/>
      <c r="BAG3" s="1"/>
      <c r="BAH3" s="1"/>
      <c r="BAI3" s="1"/>
      <c r="BAJ3" s="1"/>
      <c r="BAK3" s="1"/>
      <c r="BAL3" s="1"/>
      <c r="BAM3" s="1"/>
      <c r="BAN3" s="1"/>
      <c r="BAO3" s="1"/>
      <c r="BAP3" s="1"/>
      <c r="BAQ3" s="1"/>
      <c r="BAR3" s="1"/>
      <c r="BAS3" s="1"/>
      <c r="BAT3" s="1"/>
      <c r="BAU3" s="1"/>
      <c r="BAV3" s="1"/>
      <c r="BAW3" s="1"/>
      <c r="BAX3" s="1"/>
      <c r="BAY3" s="1"/>
      <c r="BAZ3" s="1"/>
      <c r="BBA3" s="1"/>
      <c r="BBB3" s="1"/>
      <c r="BBC3" s="1"/>
      <c r="BBD3" s="1"/>
      <c r="BBE3" s="1"/>
      <c r="BBF3" s="1"/>
      <c r="BBG3" s="1"/>
      <c r="BBH3" s="1"/>
      <c r="BBI3" s="1"/>
      <c r="BBJ3" s="1"/>
      <c r="BBK3" s="1"/>
      <c r="BBL3" s="1"/>
      <c r="BBM3" s="1"/>
      <c r="BBN3" s="1"/>
      <c r="BBO3" s="1"/>
      <c r="BBP3" s="1"/>
      <c r="BBQ3" s="1"/>
      <c r="BBR3" s="1"/>
      <c r="BBS3" s="1"/>
      <c r="BBT3" s="1"/>
      <c r="BBU3" s="1"/>
      <c r="BBV3" s="1"/>
      <c r="BBW3" s="1"/>
      <c r="BBX3" s="1"/>
      <c r="BBY3" s="1"/>
      <c r="BBZ3" s="1"/>
      <c r="BCA3" s="1"/>
      <c r="BCB3" s="1"/>
      <c r="BCC3" s="1"/>
      <c r="BCD3" s="1"/>
      <c r="BCE3" s="1"/>
      <c r="BCF3" s="1"/>
      <c r="BCG3" s="1"/>
      <c r="BCH3" s="1"/>
      <c r="BCI3" s="1"/>
      <c r="BCJ3" s="1"/>
      <c r="BCK3" s="1"/>
      <c r="BCL3" s="1"/>
      <c r="BCM3" s="1"/>
      <c r="BCN3" s="1"/>
      <c r="BCO3" s="1"/>
      <c r="BCP3" s="1"/>
      <c r="BCQ3" s="1"/>
      <c r="BCR3" s="1"/>
      <c r="BCS3" s="1"/>
      <c r="BCT3" s="1"/>
      <c r="BCU3" s="1"/>
      <c r="BCV3" s="1"/>
      <c r="BCW3" s="1"/>
      <c r="BCX3" s="1"/>
      <c r="BCY3" s="1"/>
      <c r="BCZ3" s="1"/>
      <c r="BDA3" s="1"/>
      <c r="BDB3" s="1"/>
      <c r="BDC3" s="1"/>
      <c r="BDD3" s="1"/>
      <c r="BDE3" s="1"/>
      <c r="BDF3" s="1"/>
      <c r="BDG3" s="1"/>
      <c r="BDH3" s="1"/>
      <c r="BDI3" s="1"/>
      <c r="BDJ3" s="1"/>
      <c r="BDK3" s="1"/>
      <c r="BDL3" s="1"/>
      <c r="BDM3" s="1"/>
      <c r="BDN3" s="1"/>
      <c r="BDO3" s="1"/>
      <c r="BDP3" s="1"/>
      <c r="BDQ3" s="1"/>
      <c r="BDR3" s="1"/>
      <c r="BDS3" s="1"/>
      <c r="BDT3" s="1"/>
      <c r="BDU3" s="1"/>
      <c r="BDV3" s="1"/>
      <c r="BDW3" s="1"/>
      <c r="BDX3" s="1"/>
      <c r="BDY3" s="1"/>
      <c r="BDZ3" s="1"/>
      <c r="BEA3" s="1"/>
      <c r="BEB3" s="1"/>
      <c r="BEC3" s="1"/>
      <c r="BED3" s="1"/>
      <c r="BEE3" s="1"/>
      <c r="BEF3" s="1"/>
      <c r="BEG3" s="1"/>
      <c r="BEH3" s="1"/>
      <c r="BEI3" s="1"/>
      <c r="BEJ3" s="1"/>
      <c r="BEK3" s="1"/>
      <c r="BEL3" s="1"/>
      <c r="BEM3" s="1"/>
      <c r="BEN3" s="1"/>
      <c r="BEO3" s="1"/>
      <c r="BEP3" s="1"/>
      <c r="BEQ3" s="1"/>
      <c r="BER3" s="1"/>
      <c r="BES3" s="1"/>
      <c r="BET3" s="1"/>
      <c r="BEU3" s="1"/>
      <c r="BEV3" s="1"/>
      <c r="BEW3" s="1"/>
      <c r="BEX3" s="1"/>
      <c r="BEY3" s="1"/>
      <c r="BEZ3" s="1"/>
      <c r="BFA3" s="1"/>
      <c r="BFB3" s="1"/>
      <c r="BFC3" s="1"/>
      <c r="BFD3" s="1"/>
      <c r="BFE3" s="1"/>
      <c r="BFF3" s="1"/>
      <c r="BFG3" s="1"/>
      <c r="BFH3" s="1"/>
      <c r="BFI3" s="1"/>
      <c r="BFJ3" s="1"/>
      <c r="BFK3" s="1"/>
      <c r="BFL3" s="1"/>
      <c r="BFM3" s="1"/>
      <c r="BFN3" s="1"/>
      <c r="BFO3" s="1"/>
      <c r="BFP3" s="1"/>
      <c r="BFQ3" s="1"/>
      <c r="BFR3" s="1"/>
      <c r="BFS3" s="1"/>
      <c r="BFT3" s="1"/>
      <c r="BFU3" s="1"/>
      <c r="BFV3" s="1"/>
      <c r="BFW3" s="1"/>
      <c r="BFX3" s="1"/>
      <c r="BFY3" s="1"/>
      <c r="BFZ3" s="1"/>
      <c r="BGA3" s="1"/>
      <c r="BGB3" s="1"/>
      <c r="BGC3" s="1"/>
      <c r="BGD3" s="1"/>
      <c r="BGE3" s="1"/>
      <c r="BGF3" s="1"/>
      <c r="BGG3" s="1"/>
      <c r="BGH3" s="1"/>
      <c r="BGI3" s="1"/>
      <c r="BGJ3" s="1"/>
      <c r="BGK3" s="1"/>
      <c r="BGL3" s="1"/>
      <c r="BGM3" s="1"/>
      <c r="BGN3" s="1"/>
      <c r="BGO3" s="1"/>
      <c r="BGP3" s="1"/>
      <c r="BGQ3" s="1"/>
      <c r="BGR3" s="1"/>
      <c r="BGS3" s="1"/>
      <c r="BGT3" s="1"/>
      <c r="BGU3" s="1"/>
      <c r="BGV3" s="1"/>
      <c r="BGW3" s="1"/>
      <c r="BGX3" s="1"/>
      <c r="BGY3" s="1"/>
      <c r="BGZ3" s="1"/>
      <c r="BHA3" s="1"/>
      <c r="BHB3" s="1"/>
      <c r="BHC3" s="1"/>
      <c r="BHD3" s="1"/>
      <c r="BHE3" s="1"/>
      <c r="BHF3" s="1"/>
      <c r="BHG3" s="1"/>
      <c r="BHH3" s="1"/>
      <c r="BHI3" s="1"/>
      <c r="BHJ3" s="1"/>
      <c r="BHK3" s="1"/>
      <c r="BHL3" s="1"/>
      <c r="BHM3" s="1"/>
      <c r="BHN3" s="1"/>
      <c r="BHO3" s="1"/>
      <c r="BHP3" s="1"/>
      <c r="BHQ3" s="1"/>
      <c r="BHR3" s="1"/>
      <c r="BHS3" s="1"/>
      <c r="BHT3" s="1"/>
      <c r="BHU3" s="1"/>
      <c r="BHV3" s="1"/>
      <c r="BHW3" s="1"/>
      <c r="BHX3" s="1"/>
      <c r="BHY3" s="1"/>
      <c r="BHZ3" s="1"/>
      <c r="BIA3" s="1"/>
      <c r="BIB3" s="1"/>
      <c r="BIC3" s="1"/>
      <c r="BID3" s="1"/>
      <c r="BIE3" s="1"/>
      <c r="BIF3" s="1"/>
      <c r="BIG3" s="1"/>
      <c r="BIH3" s="1"/>
      <c r="BII3" s="1"/>
      <c r="BIJ3" s="1"/>
      <c r="BIK3" s="1"/>
      <c r="BIL3" s="1"/>
      <c r="BIM3" s="1"/>
      <c r="BIN3" s="1"/>
      <c r="BIO3" s="1"/>
      <c r="BIP3" s="1"/>
      <c r="BIQ3" s="1"/>
      <c r="BIR3" s="1"/>
      <c r="BIS3" s="1"/>
      <c r="BIT3" s="1"/>
      <c r="BIU3" s="1"/>
      <c r="BIV3" s="1"/>
      <c r="BIW3" s="1"/>
      <c r="BIX3" s="1"/>
      <c r="BIY3" s="1"/>
      <c r="BIZ3" s="1"/>
      <c r="BJA3" s="1"/>
      <c r="BJB3" s="1"/>
      <c r="BJC3" s="1"/>
      <c r="BJD3" s="1"/>
      <c r="BJE3" s="1"/>
      <c r="BJF3" s="1"/>
      <c r="BJG3" s="1"/>
      <c r="BJH3" s="1"/>
      <c r="BJI3" s="1"/>
      <c r="BJJ3" s="1"/>
      <c r="BJK3" s="1"/>
      <c r="BJL3" s="1"/>
      <c r="BJM3" s="1"/>
      <c r="BJN3" s="1"/>
      <c r="BJO3" s="1"/>
      <c r="BJP3" s="1"/>
      <c r="BJQ3" s="1"/>
      <c r="BJR3" s="1"/>
      <c r="BJS3" s="1"/>
      <c r="BJT3" s="1"/>
      <c r="BJU3" s="1"/>
      <c r="BJV3" s="1"/>
      <c r="BJW3" s="1"/>
      <c r="BJX3" s="1"/>
      <c r="BJY3" s="1"/>
      <c r="BJZ3" s="1"/>
      <c r="BKA3" s="1"/>
      <c r="BKB3" s="1"/>
      <c r="BKC3" s="1"/>
      <c r="BKD3" s="1"/>
      <c r="BKE3" s="1"/>
      <c r="BKF3" s="1"/>
      <c r="BKG3" s="1"/>
      <c r="BKH3" s="1"/>
      <c r="BKI3" s="1"/>
      <c r="BKJ3" s="1"/>
      <c r="BKK3" s="1"/>
      <c r="BKL3" s="1"/>
      <c r="BKM3" s="1"/>
      <c r="BKN3" s="1"/>
      <c r="BKO3" s="1"/>
      <c r="BKP3" s="1"/>
      <c r="BKQ3" s="1"/>
      <c r="BKR3" s="1"/>
      <c r="BKS3" s="1"/>
      <c r="BKT3" s="1"/>
      <c r="BKU3" s="1"/>
      <c r="BKV3" s="1"/>
      <c r="BKW3" s="1"/>
      <c r="BKX3" s="1"/>
      <c r="BKY3" s="1"/>
      <c r="BKZ3" s="1"/>
      <c r="BLA3" s="1"/>
      <c r="BLB3" s="1"/>
      <c r="BLC3" s="1"/>
      <c r="BLD3" s="1"/>
      <c r="BLE3" s="1"/>
      <c r="BLF3" s="1"/>
      <c r="BLG3" s="1"/>
      <c r="BLH3" s="1"/>
      <c r="BLI3" s="1"/>
      <c r="BLJ3" s="1"/>
      <c r="BLK3" s="1"/>
      <c r="BLL3" s="1"/>
      <c r="BLM3" s="1"/>
      <c r="BLN3" s="1"/>
      <c r="BLO3" s="1"/>
      <c r="BLP3" s="1"/>
      <c r="BLQ3" s="1"/>
      <c r="BLR3" s="1"/>
      <c r="BLS3" s="1"/>
      <c r="BLT3" s="1"/>
      <c r="BLU3" s="1"/>
      <c r="BLV3" s="1"/>
      <c r="BLW3" s="1"/>
      <c r="BLX3" s="1"/>
      <c r="BLY3" s="1"/>
      <c r="BLZ3" s="1"/>
      <c r="BMA3" s="1"/>
      <c r="BMB3" s="1"/>
      <c r="BMC3" s="1"/>
      <c r="BMD3" s="1"/>
      <c r="BME3" s="1"/>
      <c r="BMF3" s="1"/>
      <c r="BMG3" s="1"/>
      <c r="BMH3" s="1"/>
      <c r="BMI3" s="1"/>
      <c r="BMJ3" s="1"/>
      <c r="BMK3" s="1"/>
      <c r="BML3" s="1"/>
      <c r="BMM3" s="1"/>
      <c r="BMN3" s="1"/>
      <c r="BMO3" s="1"/>
      <c r="BMP3" s="1"/>
      <c r="BMQ3" s="1"/>
      <c r="BMR3" s="1"/>
      <c r="BMS3" s="1"/>
      <c r="BMT3" s="1"/>
      <c r="BMU3" s="1"/>
      <c r="BMV3" s="1"/>
      <c r="BMW3" s="1"/>
      <c r="BMX3" s="1"/>
      <c r="BMY3" s="1"/>
      <c r="BMZ3" s="1"/>
      <c r="BNA3" s="1"/>
      <c r="BNB3" s="1"/>
      <c r="BNC3" s="1"/>
      <c r="BND3" s="1"/>
      <c r="BNE3" s="1"/>
      <c r="BNF3" s="1"/>
      <c r="BNG3" s="1"/>
      <c r="BNH3" s="1"/>
      <c r="BNI3" s="1"/>
      <c r="BNJ3" s="1"/>
      <c r="BNK3" s="1"/>
      <c r="BNL3" s="1"/>
      <c r="BNM3" s="1"/>
      <c r="BNN3" s="1"/>
      <c r="BNO3" s="1"/>
      <c r="BNP3" s="1"/>
      <c r="BNQ3" s="1"/>
      <c r="BNR3" s="1"/>
      <c r="BNS3" s="1"/>
      <c r="BNT3" s="1"/>
      <c r="BNU3" s="1"/>
      <c r="BNV3" s="1"/>
      <c r="BNW3" s="1"/>
      <c r="BNX3" s="1"/>
      <c r="BNY3" s="1"/>
      <c r="BNZ3" s="1"/>
      <c r="BOA3" s="1"/>
      <c r="BOB3" s="1"/>
      <c r="BOC3" s="1"/>
      <c r="BOD3" s="1"/>
      <c r="BOE3" s="1"/>
      <c r="BOF3" s="1"/>
      <c r="BOG3" s="1"/>
      <c r="BOH3" s="1"/>
      <c r="BOI3" s="1"/>
      <c r="BOJ3" s="1"/>
      <c r="BOK3" s="1"/>
      <c r="BOL3" s="1"/>
      <c r="BOM3" s="1"/>
      <c r="BON3" s="1"/>
      <c r="BOO3" s="1"/>
      <c r="BOP3" s="1"/>
      <c r="BOQ3" s="1"/>
      <c r="BOR3" s="1"/>
      <c r="BOS3" s="1"/>
      <c r="BOT3" s="1"/>
      <c r="BOU3" s="1"/>
      <c r="BOV3" s="1"/>
      <c r="BOW3" s="1"/>
      <c r="BOX3" s="1"/>
      <c r="BOY3" s="1"/>
      <c r="BOZ3" s="1"/>
      <c r="BPA3" s="1"/>
      <c r="BPB3" s="1"/>
      <c r="BPC3" s="1"/>
      <c r="BPD3" s="1"/>
      <c r="BPE3" s="1"/>
      <c r="BPF3" s="1"/>
      <c r="BPG3" s="1"/>
      <c r="BPH3" s="1"/>
      <c r="BPI3" s="1"/>
      <c r="BPJ3" s="1"/>
      <c r="BPK3" s="1"/>
      <c r="BPL3" s="1"/>
      <c r="BPM3" s="1"/>
      <c r="BPN3" s="1"/>
      <c r="BPO3" s="1"/>
      <c r="BPP3" s="1"/>
      <c r="BPQ3" s="1"/>
      <c r="BPR3" s="1"/>
      <c r="BPS3" s="1"/>
      <c r="BPT3" s="1"/>
      <c r="BPU3" s="1"/>
      <c r="BPV3" s="1"/>
      <c r="BPW3" s="1"/>
      <c r="BPX3" s="1"/>
      <c r="BPY3" s="1"/>
      <c r="BPZ3" s="1"/>
      <c r="BQA3" s="1"/>
      <c r="BQB3" s="1"/>
      <c r="BQC3" s="1"/>
      <c r="BQD3" s="1"/>
      <c r="BQE3" s="1"/>
      <c r="BQF3" s="1"/>
      <c r="BQG3" s="1"/>
      <c r="BQH3" s="1"/>
      <c r="BQI3" s="1"/>
      <c r="BQJ3" s="1"/>
      <c r="BQK3" s="1"/>
      <c r="BQL3" s="1"/>
      <c r="BQM3" s="1"/>
      <c r="BQN3" s="1"/>
      <c r="BQO3" s="1"/>
      <c r="BQP3" s="1"/>
      <c r="BQQ3" s="1"/>
      <c r="BQR3" s="1"/>
      <c r="BQS3" s="1"/>
      <c r="BQT3" s="1"/>
      <c r="BQU3" s="1"/>
      <c r="BQV3" s="1"/>
      <c r="BQW3" s="1"/>
      <c r="BQX3" s="1"/>
      <c r="BQY3" s="1"/>
      <c r="BQZ3" s="1"/>
      <c r="BRA3" s="1"/>
      <c r="BRB3" s="1"/>
      <c r="BRC3" s="1"/>
      <c r="BRD3" s="1"/>
      <c r="BRE3" s="1"/>
      <c r="BRF3" s="1"/>
      <c r="BRG3" s="1"/>
      <c r="BRH3" s="1"/>
      <c r="BRI3" s="1"/>
      <c r="BRJ3" s="1"/>
      <c r="BRK3" s="1"/>
      <c r="BRL3" s="1"/>
      <c r="BRM3" s="1"/>
      <c r="BRN3" s="1"/>
      <c r="BRO3" s="1"/>
      <c r="BRP3" s="1"/>
      <c r="BRQ3" s="1"/>
      <c r="BRR3" s="1"/>
      <c r="BRS3" s="1"/>
      <c r="BRT3" s="1"/>
      <c r="BRU3" s="1"/>
      <c r="BRV3" s="1"/>
      <c r="BRW3" s="1"/>
      <c r="BRX3" s="1"/>
      <c r="BRY3" s="1"/>
      <c r="BRZ3" s="1"/>
      <c r="BSA3" s="1"/>
      <c r="BSB3" s="1"/>
      <c r="BSC3" s="1"/>
      <c r="BSD3" s="1"/>
      <c r="BSE3" s="1"/>
      <c r="BSF3" s="1"/>
      <c r="BSG3" s="1"/>
      <c r="BSH3" s="1"/>
      <c r="BSI3" s="1"/>
      <c r="BSJ3" s="1"/>
      <c r="BSK3" s="1"/>
      <c r="BSL3" s="1"/>
      <c r="BSM3" s="1"/>
      <c r="BSN3" s="1"/>
      <c r="BSO3" s="1"/>
      <c r="BSP3" s="1"/>
      <c r="BSQ3" s="1"/>
      <c r="BSR3" s="1"/>
      <c r="BSS3" s="1"/>
      <c r="BST3" s="1"/>
      <c r="BSU3" s="1"/>
      <c r="BSV3" s="1"/>
      <c r="BSW3" s="1"/>
      <c r="BSX3" s="1"/>
      <c r="BSY3" s="1"/>
      <c r="BSZ3" s="1"/>
      <c r="BTA3" s="1"/>
      <c r="BTB3" s="1"/>
      <c r="BTC3" s="1"/>
      <c r="BTD3" s="1"/>
      <c r="BTE3" s="1"/>
      <c r="BTF3" s="1"/>
      <c r="BTG3" s="1"/>
      <c r="BTH3" s="1"/>
      <c r="BTI3" s="1"/>
      <c r="BTJ3" s="1"/>
      <c r="BTK3" s="1"/>
      <c r="BTL3" s="1"/>
      <c r="BTM3" s="1"/>
      <c r="BTN3" s="1"/>
      <c r="BTO3" s="1"/>
      <c r="BTP3" s="1"/>
      <c r="BTQ3" s="1"/>
      <c r="BTR3" s="1"/>
      <c r="BTS3" s="1"/>
      <c r="BTT3" s="1"/>
      <c r="BTU3" s="1"/>
      <c r="BTV3" s="1"/>
      <c r="BTW3" s="1"/>
      <c r="BTX3" s="1"/>
      <c r="BTY3" s="1"/>
      <c r="BTZ3" s="1"/>
      <c r="BUA3" s="1"/>
      <c r="BUB3" s="1"/>
      <c r="BUC3" s="1"/>
      <c r="BUD3" s="1"/>
      <c r="BUE3" s="1"/>
      <c r="BUF3" s="1"/>
      <c r="BUG3" s="1"/>
      <c r="BUH3" s="1"/>
      <c r="BUI3" s="1"/>
      <c r="BUJ3" s="1"/>
      <c r="BUK3" s="1"/>
      <c r="BUL3" s="1"/>
      <c r="BUM3" s="1"/>
      <c r="BUN3" s="1"/>
      <c r="BUO3" s="1"/>
      <c r="BUP3" s="1"/>
      <c r="BUQ3" s="1"/>
      <c r="BUR3" s="1"/>
      <c r="BUS3" s="1"/>
      <c r="BUT3" s="1"/>
      <c r="BUU3" s="1"/>
      <c r="BUV3" s="1"/>
      <c r="BUW3" s="1"/>
      <c r="BUX3" s="1"/>
      <c r="BUY3" s="1"/>
      <c r="BUZ3" s="1"/>
      <c r="BVA3" s="1"/>
      <c r="BVB3" s="1"/>
      <c r="BVC3" s="1"/>
      <c r="BVD3" s="1"/>
      <c r="BVE3" s="1"/>
      <c r="BVF3" s="1"/>
      <c r="BVG3" s="1"/>
      <c r="BVH3" s="1"/>
      <c r="BVI3" s="1"/>
      <c r="BVJ3" s="1"/>
      <c r="BVK3" s="1"/>
      <c r="BVL3" s="1"/>
      <c r="BVM3" s="1"/>
      <c r="BVN3" s="1"/>
      <c r="BVO3" s="1"/>
      <c r="BVP3" s="1"/>
      <c r="BVQ3" s="1"/>
      <c r="BVR3" s="1"/>
      <c r="BVS3" s="1"/>
      <c r="BVT3" s="1"/>
      <c r="BVU3" s="1"/>
      <c r="BVV3" s="1"/>
      <c r="BVW3" s="1"/>
      <c r="BVX3" s="1"/>
      <c r="BVY3" s="1"/>
      <c r="BVZ3" s="1"/>
      <c r="BWA3" s="1"/>
      <c r="BWB3" s="1"/>
      <c r="BWC3" s="1"/>
      <c r="BWD3" s="1"/>
      <c r="BWE3" s="1"/>
      <c r="BWF3" s="1"/>
      <c r="BWG3" s="1"/>
      <c r="BWH3" s="1"/>
      <c r="BWI3" s="1"/>
      <c r="BWJ3" s="1"/>
      <c r="BWK3" s="1"/>
      <c r="BWL3" s="1"/>
      <c r="BWM3" s="1"/>
      <c r="BWN3" s="1"/>
      <c r="BWO3" s="1"/>
      <c r="BWP3" s="1"/>
      <c r="BWQ3" s="1"/>
      <c r="BWR3" s="1"/>
      <c r="BWS3" s="1"/>
      <c r="BWT3" s="1"/>
      <c r="BWU3" s="1"/>
      <c r="BWV3" s="1"/>
      <c r="BWW3" s="1"/>
      <c r="BWX3" s="1"/>
      <c r="BWY3" s="1"/>
      <c r="BWZ3" s="1"/>
      <c r="BXA3" s="1"/>
      <c r="BXB3" s="1"/>
      <c r="BXC3" s="1"/>
      <c r="BXD3" s="1"/>
      <c r="BXE3" s="1"/>
      <c r="BXF3" s="1"/>
      <c r="BXG3" s="1"/>
      <c r="BXH3" s="1"/>
      <c r="BXI3" s="1"/>
      <c r="BXJ3" s="1"/>
      <c r="BXK3" s="1"/>
      <c r="BXL3" s="1"/>
      <c r="BXM3" s="1"/>
      <c r="BXN3" s="1"/>
      <c r="BXO3" s="1"/>
      <c r="BXP3" s="1"/>
      <c r="BXQ3" s="1"/>
      <c r="BXR3" s="1"/>
      <c r="BXS3" s="1"/>
      <c r="BXT3" s="1"/>
      <c r="BXU3" s="1"/>
      <c r="BXV3" s="1"/>
      <c r="BXW3" s="1"/>
      <c r="BXX3" s="1"/>
      <c r="BXY3" s="1"/>
      <c r="BXZ3" s="1"/>
      <c r="BYA3" s="1"/>
      <c r="BYB3" s="1"/>
      <c r="BYC3" s="1"/>
      <c r="BYD3" s="1"/>
      <c r="BYE3" s="1"/>
      <c r="BYF3" s="1"/>
      <c r="BYG3" s="1"/>
      <c r="BYH3" s="1"/>
      <c r="BYI3" s="1"/>
      <c r="BYJ3" s="1"/>
      <c r="BYK3" s="1"/>
      <c r="BYL3" s="1"/>
      <c r="BYM3" s="1"/>
      <c r="BYN3" s="1"/>
      <c r="BYO3" s="1"/>
      <c r="BYP3" s="1"/>
      <c r="BYQ3" s="1"/>
      <c r="BYR3" s="1"/>
      <c r="BYS3" s="1"/>
      <c r="BYT3" s="1"/>
      <c r="BYU3" s="1"/>
      <c r="BYV3" s="1"/>
      <c r="BYW3" s="1"/>
      <c r="BYX3" s="1"/>
      <c r="BYY3" s="1"/>
      <c r="BYZ3" s="1"/>
      <c r="BZA3" s="1"/>
      <c r="BZB3" s="1"/>
      <c r="BZC3" s="1"/>
      <c r="BZD3" s="1"/>
      <c r="BZE3" s="1"/>
      <c r="BZF3" s="1"/>
      <c r="BZG3" s="1"/>
      <c r="BZH3" s="1"/>
      <c r="BZI3" s="1"/>
      <c r="BZJ3" s="1"/>
      <c r="BZK3" s="1"/>
      <c r="BZL3" s="1"/>
      <c r="BZM3" s="1"/>
      <c r="BZN3" s="1"/>
      <c r="BZO3" s="1"/>
      <c r="BZP3" s="1"/>
      <c r="BZQ3" s="1"/>
      <c r="BZR3" s="1"/>
      <c r="BZS3" s="1"/>
      <c r="BZT3" s="1"/>
      <c r="BZU3" s="1"/>
      <c r="BZV3" s="1"/>
      <c r="BZW3" s="1"/>
      <c r="BZX3" s="1"/>
      <c r="BZY3" s="1"/>
      <c r="BZZ3" s="1"/>
      <c r="CAA3" s="1"/>
      <c r="CAB3" s="1"/>
      <c r="CAC3" s="1"/>
      <c r="CAD3" s="1"/>
      <c r="CAE3" s="1"/>
      <c r="CAF3" s="1"/>
      <c r="CAG3" s="1"/>
      <c r="CAH3" s="1"/>
      <c r="CAI3" s="1"/>
      <c r="CAJ3" s="1"/>
      <c r="CAK3" s="1"/>
      <c r="CAL3" s="1"/>
      <c r="CAM3" s="1"/>
      <c r="CAN3" s="1"/>
      <c r="CAO3" s="1"/>
      <c r="CAP3" s="1"/>
      <c r="CAQ3" s="1"/>
      <c r="CAR3" s="1"/>
      <c r="CAS3" s="1"/>
      <c r="CAT3" s="1"/>
      <c r="CAU3" s="1"/>
      <c r="CAV3" s="1"/>
      <c r="CAW3" s="1"/>
      <c r="CAX3" s="1"/>
      <c r="CAY3" s="1"/>
      <c r="CAZ3" s="1"/>
      <c r="CBA3" s="1"/>
      <c r="CBB3" s="1"/>
      <c r="CBC3" s="1"/>
      <c r="CBD3" s="1"/>
      <c r="CBE3" s="1"/>
      <c r="CBF3" s="1"/>
      <c r="CBG3" s="1"/>
      <c r="CBH3" s="1"/>
      <c r="CBI3" s="1"/>
      <c r="CBJ3" s="1"/>
      <c r="CBK3" s="1"/>
      <c r="CBL3" s="1"/>
      <c r="CBM3" s="1"/>
      <c r="CBN3" s="1"/>
      <c r="CBO3" s="1"/>
      <c r="CBP3" s="1"/>
      <c r="CBQ3" s="1"/>
      <c r="CBR3" s="1"/>
      <c r="CBS3" s="1"/>
      <c r="CBT3" s="1"/>
      <c r="CBU3" s="1"/>
      <c r="CBV3" s="1"/>
      <c r="CBW3" s="1"/>
      <c r="CBX3" s="1"/>
      <c r="CBY3" s="1"/>
      <c r="CBZ3" s="1"/>
      <c r="CCA3" s="1"/>
      <c r="CCB3" s="1"/>
      <c r="CCC3" s="1"/>
      <c r="CCD3" s="1"/>
      <c r="CCE3" s="1"/>
      <c r="CCF3" s="1"/>
      <c r="CCG3" s="1"/>
      <c r="CCH3" s="1"/>
      <c r="CCI3" s="1"/>
      <c r="CCJ3" s="1"/>
      <c r="CCK3" s="1"/>
      <c r="CCL3" s="1"/>
      <c r="CCM3" s="1"/>
      <c r="CCN3" s="1"/>
      <c r="CCO3" s="1"/>
      <c r="CCP3" s="1"/>
      <c r="CCQ3" s="1"/>
      <c r="CCR3" s="1"/>
      <c r="CCS3" s="1"/>
      <c r="CCT3" s="1"/>
      <c r="CCU3" s="1"/>
      <c r="CCV3" s="1"/>
      <c r="CCW3" s="1"/>
      <c r="CCX3" s="1"/>
      <c r="CCY3" s="1"/>
      <c r="CCZ3" s="1"/>
      <c r="CDA3" s="1"/>
      <c r="CDB3" s="1"/>
      <c r="CDC3" s="1"/>
      <c r="CDD3" s="1"/>
      <c r="CDE3" s="1"/>
      <c r="CDF3" s="1"/>
      <c r="CDG3" s="1"/>
      <c r="CDH3" s="1"/>
      <c r="CDI3" s="1"/>
      <c r="CDJ3" s="1"/>
      <c r="CDK3" s="1"/>
      <c r="CDL3" s="1"/>
      <c r="CDM3" s="1"/>
      <c r="CDN3" s="1"/>
      <c r="CDO3" s="1"/>
      <c r="CDP3" s="1"/>
      <c r="CDQ3" s="1"/>
      <c r="CDR3" s="1"/>
      <c r="CDS3" s="1"/>
      <c r="CDT3" s="1"/>
      <c r="CDU3" s="1"/>
      <c r="CDV3" s="1"/>
      <c r="CDW3" s="1"/>
      <c r="CDX3" s="1"/>
      <c r="CDY3" s="1"/>
      <c r="CDZ3" s="1"/>
      <c r="CEA3" s="1"/>
      <c r="CEB3" s="1"/>
      <c r="CEC3" s="1"/>
      <c r="CED3" s="1"/>
      <c r="CEE3" s="1"/>
      <c r="CEF3" s="1"/>
      <c r="CEG3" s="1"/>
      <c r="CEH3" s="1"/>
      <c r="CEI3" s="1"/>
      <c r="CEJ3" s="1"/>
      <c r="CEK3" s="1"/>
      <c r="CEL3" s="1"/>
      <c r="CEM3" s="1"/>
      <c r="CEN3" s="1"/>
      <c r="CEO3" s="1"/>
      <c r="CEP3" s="1"/>
      <c r="CEQ3" s="1"/>
      <c r="CER3" s="1"/>
      <c r="CES3" s="1"/>
      <c r="CET3" s="1"/>
      <c r="CEU3" s="1"/>
      <c r="CEV3" s="1"/>
      <c r="CEW3" s="1"/>
      <c r="CEX3" s="1"/>
      <c r="CEY3" s="1"/>
      <c r="CEZ3" s="1"/>
      <c r="CFA3" s="1"/>
      <c r="CFB3" s="1"/>
      <c r="CFC3" s="1"/>
      <c r="CFD3" s="1"/>
      <c r="CFE3" s="1"/>
      <c r="CFF3" s="1"/>
      <c r="CFG3" s="1"/>
      <c r="CFH3" s="1"/>
      <c r="CFI3" s="1"/>
      <c r="CFJ3" s="1"/>
      <c r="CFK3" s="1"/>
      <c r="CFL3" s="1"/>
      <c r="CFM3" s="1"/>
      <c r="CFN3" s="1"/>
      <c r="CFO3" s="1"/>
      <c r="CFP3" s="1"/>
      <c r="CFQ3" s="1"/>
      <c r="CFR3" s="1"/>
      <c r="CFS3" s="1"/>
      <c r="CFT3" s="1"/>
      <c r="CFU3" s="1"/>
      <c r="CFV3" s="1"/>
      <c r="CFW3" s="1"/>
      <c r="CFX3" s="1"/>
      <c r="CFY3" s="1"/>
      <c r="CFZ3" s="1"/>
      <c r="CGA3" s="1"/>
      <c r="CGB3" s="1"/>
      <c r="CGC3" s="1"/>
      <c r="CGD3" s="1"/>
      <c r="CGE3" s="1"/>
      <c r="CGF3" s="1"/>
      <c r="CGG3" s="1"/>
      <c r="CGH3" s="1"/>
      <c r="CGI3" s="1"/>
      <c r="CGJ3" s="1"/>
      <c r="CGK3" s="1"/>
      <c r="CGL3" s="1"/>
      <c r="CGM3" s="1"/>
      <c r="CGN3" s="1"/>
      <c r="CGO3" s="1"/>
      <c r="CGP3" s="1"/>
      <c r="CGQ3" s="1"/>
      <c r="CGR3" s="1"/>
      <c r="CGS3" s="1"/>
      <c r="CGT3" s="1"/>
      <c r="CGU3" s="1"/>
      <c r="CGV3" s="1"/>
      <c r="CGW3" s="1"/>
      <c r="CGX3" s="1"/>
      <c r="CGY3" s="1"/>
      <c r="CGZ3" s="1"/>
      <c r="CHA3" s="1"/>
      <c r="CHB3" s="1"/>
      <c r="CHC3" s="1"/>
      <c r="CHD3" s="1"/>
      <c r="CHE3" s="1"/>
      <c r="CHF3" s="1"/>
      <c r="CHG3" s="1"/>
      <c r="CHH3" s="1"/>
      <c r="CHI3" s="1"/>
      <c r="CHJ3" s="1"/>
      <c r="CHK3" s="1"/>
      <c r="CHL3" s="1"/>
      <c r="CHM3" s="1"/>
      <c r="CHN3" s="1"/>
      <c r="CHO3" s="1"/>
      <c r="CHP3" s="1"/>
      <c r="CHQ3" s="1"/>
      <c r="CHR3" s="1"/>
      <c r="CHS3" s="1"/>
      <c r="CHT3" s="1"/>
      <c r="CHU3" s="1"/>
      <c r="CHV3" s="1"/>
      <c r="CHW3" s="1"/>
      <c r="CHX3" s="1"/>
      <c r="CHY3" s="1"/>
      <c r="CHZ3" s="1"/>
      <c r="CIA3" s="1"/>
      <c r="CIB3" s="1"/>
      <c r="CIC3" s="1"/>
      <c r="CID3" s="1"/>
      <c r="CIE3" s="1"/>
      <c r="CIF3" s="1"/>
      <c r="CIG3" s="1"/>
      <c r="CIH3" s="1"/>
      <c r="CII3" s="1"/>
      <c r="CIJ3" s="1"/>
      <c r="CIK3" s="1"/>
      <c r="CIL3" s="1"/>
      <c r="CIM3" s="1"/>
      <c r="CIN3" s="1"/>
      <c r="CIO3" s="1"/>
      <c r="CIP3" s="1"/>
      <c r="CIQ3" s="1"/>
      <c r="CIR3" s="1"/>
      <c r="CIS3" s="1"/>
      <c r="CIT3" s="1"/>
      <c r="CIU3" s="1"/>
      <c r="CIV3" s="1"/>
      <c r="CIW3" s="1"/>
      <c r="CIX3" s="1"/>
      <c r="CIY3" s="1"/>
      <c r="CIZ3" s="1"/>
      <c r="CJA3" s="1"/>
      <c r="CJB3" s="1"/>
      <c r="CJC3" s="1"/>
      <c r="CJD3" s="1"/>
      <c r="CJE3" s="1"/>
      <c r="CJF3" s="1"/>
      <c r="CJG3" s="1"/>
      <c r="CJH3" s="1"/>
      <c r="CJI3" s="1"/>
      <c r="CJJ3" s="1"/>
      <c r="CJK3" s="1"/>
      <c r="CJL3" s="1"/>
      <c r="CJM3" s="1"/>
      <c r="CJN3" s="1"/>
      <c r="CJO3" s="1"/>
      <c r="CJP3" s="1"/>
      <c r="CJQ3" s="1"/>
      <c r="CJR3" s="1"/>
      <c r="CJS3" s="1"/>
      <c r="CJT3" s="1"/>
      <c r="CJU3" s="1"/>
      <c r="CJV3" s="1"/>
      <c r="CJW3" s="1"/>
      <c r="CJX3" s="1"/>
      <c r="CJY3" s="1"/>
      <c r="CJZ3" s="1"/>
      <c r="CKA3" s="1"/>
      <c r="CKB3" s="1"/>
      <c r="CKC3" s="1"/>
      <c r="CKD3" s="1"/>
      <c r="CKE3" s="1"/>
      <c r="CKF3" s="1"/>
      <c r="CKG3" s="1"/>
      <c r="CKH3" s="1"/>
      <c r="CKI3" s="1"/>
      <c r="CKJ3" s="1"/>
      <c r="CKK3" s="1"/>
      <c r="CKL3" s="1"/>
      <c r="CKM3" s="1"/>
      <c r="CKN3" s="1"/>
      <c r="CKO3" s="1"/>
      <c r="CKP3" s="1"/>
      <c r="CKQ3" s="1"/>
      <c r="CKR3" s="1"/>
      <c r="CKS3" s="1"/>
      <c r="CKT3" s="1"/>
      <c r="CKU3" s="1"/>
      <c r="CKV3" s="1"/>
      <c r="CKW3" s="1"/>
      <c r="CKX3" s="1"/>
      <c r="CKY3" s="1"/>
      <c r="CKZ3" s="1"/>
      <c r="CLA3" s="1"/>
      <c r="CLB3" s="1"/>
      <c r="CLC3" s="1"/>
      <c r="CLD3" s="1"/>
      <c r="CLE3" s="1"/>
      <c r="CLF3" s="1"/>
      <c r="CLG3" s="1"/>
      <c r="CLH3" s="1"/>
      <c r="CLI3" s="1"/>
      <c r="CLJ3" s="1"/>
      <c r="CLK3" s="1"/>
      <c r="CLL3" s="1"/>
      <c r="CLM3" s="1"/>
      <c r="CLN3" s="1"/>
      <c r="CLO3" s="1"/>
      <c r="CLP3" s="1"/>
      <c r="CLQ3" s="1"/>
      <c r="CLR3" s="1"/>
      <c r="CLS3" s="1"/>
      <c r="CLT3" s="1"/>
      <c r="CLU3" s="1"/>
      <c r="CLV3" s="1"/>
      <c r="CLW3" s="1"/>
      <c r="CLX3" s="1"/>
      <c r="CLY3" s="1"/>
      <c r="CLZ3" s="1"/>
      <c r="CMA3" s="1"/>
      <c r="CMB3" s="1"/>
      <c r="CMC3" s="1"/>
      <c r="CMD3" s="1"/>
      <c r="CME3" s="1"/>
      <c r="CMF3" s="1"/>
      <c r="CMG3" s="1"/>
      <c r="CMH3" s="1"/>
      <c r="CMI3" s="1"/>
      <c r="CMJ3" s="1"/>
      <c r="CMK3" s="1"/>
      <c r="CML3" s="1"/>
      <c r="CMM3" s="1"/>
      <c r="CMN3" s="1"/>
      <c r="CMO3" s="1"/>
      <c r="CMP3" s="1"/>
      <c r="CMQ3" s="1"/>
      <c r="CMR3" s="1"/>
      <c r="CMS3" s="1"/>
      <c r="CMT3" s="1"/>
      <c r="CMU3" s="1"/>
      <c r="CMV3" s="1"/>
      <c r="CMW3" s="1"/>
      <c r="CMX3" s="1"/>
      <c r="CMY3" s="1"/>
      <c r="CMZ3" s="1"/>
      <c r="CNA3" s="1"/>
      <c r="CNB3" s="1"/>
      <c r="CNC3" s="1"/>
      <c r="CND3" s="1"/>
      <c r="CNE3" s="1"/>
      <c r="CNF3" s="1"/>
      <c r="CNG3" s="1"/>
      <c r="CNH3" s="1"/>
      <c r="CNI3" s="1"/>
      <c r="CNJ3" s="1"/>
      <c r="CNK3" s="1"/>
      <c r="CNL3" s="1"/>
      <c r="CNM3" s="1"/>
      <c r="CNN3" s="1"/>
      <c r="CNO3" s="1"/>
      <c r="CNP3" s="1"/>
      <c r="CNQ3" s="1"/>
      <c r="CNR3" s="1"/>
      <c r="CNS3" s="1"/>
      <c r="CNT3" s="1"/>
      <c r="CNU3" s="1"/>
      <c r="CNV3" s="1"/>
      <c r="CNW3" s="1"/>
      <c r="CNX3" s="1"/>
      <c r="CNY3" s="1"/>
      <c r="CNZ3" s="1"/>
      <c r="COA3" s="1"/>
      <c r="COB3" s="1"/>
      <c r="COC3" s="1"/>
      <c r="COD3" s="1"/>
      <c r="COE3" s="1"/>
      <c r="COF3" s="1"/>
      <c r="COG3" s="1"/>
      <c r="COH3" s="1"/>
      <c r="COI3" s="1"/>
      <c r="COJ3" s="1"/>
      <c r="COK3" s="1"/>
      <c r="COL3" s="1"/>
      <c r="COM3" s="1"/>
      <c r="CON3" s="1"/>
      <c r="COO3" s="1"/>
      <c r="COP3" s="1"/>
      <c r="COQ3" s="1"/>
      <c r="COR3" s="1"/>
      <c r="COS3" s="1"/>
      <c r="COT3" s="1"/>
      <c r="COU3" s="1"/>
      <c r="COV3" s="1"/>
      <c r="COW3" s="1"/>
      <c r="COX3" s="1"/>
      <c r="COY3" s="1"/>
      <c r="COZ3" s="1"/>
      <c r="CPA3" s="1"/>
      <c r="CPB3" s="1"/>
      <c r="CPC3" s="1"/>
      <c r="CPD3" s="1"/>
      <c r="CPE3" s="1"/>
      <c r="CPF3" s="1"/>
      <c r="CPG3" s="1"/>
      <c r="CPH3" s="1"/>
      <c r="CPI3" s="1"/>
      <c r="CPJ3" s="1"/>
      <c r="CPK3" s="1"/>
      <c r="CPL3" s="1"/>
      <c r="CPM3" s="1"/>
      <c r="CPN3" s="1"/>
      <c r="CPO3" s="1"/>
      <c r="CPP3" s="1"/>
      <c r="CPQ3" s="1"/>
      <c r="CPR3" s="1"/>
      <c r="CPS3" s="1"/>
      <c r="CPT3" s="1"/>
      <c r="CPU3" s="1"/>
      <c r="CPV3" s="1"/>
      <c r="CPW3" s="1"/>
      <c r="CPX3" s="1"/>
      <c r="CPY3" s="1"/>
      <c r="CPZ3" s="1"/>
      <c r="CQA3" s="1"/>
      <c r="CQB3" s="1"/>
      <c r="CQC3" s="1"/>
      <c r="CQD3" s="1"/>
      <c r="CQE3" s="1"/>
      <c r="CQF3" s="1"/>
      <c r="CQG3" s="1"/>
      <c r="CQH3" s="1"/>
      <c r="CQI3" s="1"/>
      <c r="CQJ3" s="1"/>
      <c r="CQK3" s="1"/>
      <c r="CQL3" s="1"/>
      <c r="CQM3" s="1"/>
      <c r="CQN3" s="1"/>
      <c r="CQO3" s="1"/>
      <c r="CQP3" s="1"/>
      <c r="CQQ3" s="1"/>
      <c r="CQR3" s="1"/>
      <c r="CQS3" s="1"/>
      <c r="CQT3" s="1"/>
      <c r="CQU3" s="1"/>
      <c r="CQV3" s="1"/>
      <c r="CQW3" s="1"/>
      <c r="CQX3" s="1"/>
      <c r="CQY3" s="1"/>
      <c r="CQZ3" s="1"/>
      <c r="CRA3" s="1"/>
      <c r="CRB3" s="1"/>
      <c r="CRC3" s="1"/>
      <c r="CRD3" s="1"/>
      <c r="CRE3" s="1"/>
      <c r="CRF3" s="1"/>
      <c r="CRG3" s="1"/>
      <c r="CRH3" s="1"/>
      <c r="CRI3" s="1"/>
      <c r="CRJ3" s="1"/>
      <c r="CRK3" s="1"/>
      <c r="CRL3" s="1"/>
      <c r="CRM3" s="1"/>
      <c r="CRN3" s="1"/>
      <c r="CRO3" s="1"/>
      <c r="CRP3" s="1"/>
      <c r="CRQ3" s="1"/>
      <c r="CRR3" s="1"/>
      <c r="CRS3" s="1"/>
      <c r="CRT3" s="1"/>
      <c r="CRU3" s="1"/>
      <c r="CRV3" s="1"/>
      <c r="CRW3" s="1"/>
      <c r="CRX3" s="1"/>
      <c r="CRY3" s="1"/>
      <c r="CRZ3" s="1"/>
      <c r="CSA3" s="1"/>
      <c r="CSB3" s="1"/>
      <c r="CSC3" s="1"/>
      <c r="CSD3" s="1"/>
      <c r="CSE3" s="1"/>
      <c r="CSF3" s="1"/>
      <c r="CSG3" s="1"/>
      <c r="CSH3" s="1"/>
      <c r="CSI3" s="1"/>
      <c r="CSJ3" s="1"/>
      <c r="CSK3" s="1"/>
      <c r="CSL3" s="1"/>
      <c r="CSM3" s="1"/>
      <c r="CSN3" s="1"/>
      <c r="CSO3" s="1"/>
      <c r="CSP3" s="1"/>
      <c r="CSQ3" s="1"/>
      <c r="CSR3" s="1"/>
      <c r="CSS3" s="1"/>
      <c r="CST3" s="1"/>
      <c r="CSU3" s="1"/>
      <c r="CSV3" s="1"/>
      <c r="CSW3" s="1"/>
      <c r="CSX3" s="1"/>
      <c r="CSY3" s="1"/>
      <c r="CSZ3" s="1"/>
      <c r="CTA3" s="1"/>
      <c r="CTB3" s="1"/>
      <c r="CTC3" s="1"/>
      <c r="CTD3" s="1"/>
      <c r="CTE3" s="1"/>
      <c r="CTF3" s="1"/>
      <c r="CTG3" s="1"/>
      <c r="CTH3" s="1"/>
      <c r="CTI3" s="1"/>
      <c r="CTJ3" s="1"/>
      <c r="CTK3" s="1"/>
      <c r="CTL3" s="1"/>
      <c r="CTM3" s="1"/>
      <c r="CTN3" s="1"/>
      <c r="CTO3" s="1"/>
      <c r="CTP3" s="1"/>
      <c r="CTQ3" s="1"/>
      <c r="CTR3" s="1"/>
      <c r="CTS3" s="1"/>
      <c r="CTT3" s="1"/>
      <c r="CTU3" s="1"/>
      <c r="CTV3" s="1"/>
      <c r="CTW3" s="1"/>
      <c r="CTX3" s="1"/>
      <c r="CTY3" s="1"/>
      <c r="CTZ3" s="1"/>
      <c r="CUA3" s="1"/>
      <c r="CUB3" s="1"/>
      <c r="CUC3" s="1"/>
      <c r="CUD3" s="1"/>
      <c r="CUE3" s="1"/>
      <c r="CUF3" s="1"/>
      <c r="CUG3" s="1"/>
      <c r="CUH3" s="1"/>
      <c r="CUI3" s="1"/>
      <c r="CUJ3" s="1"/>
      <c r="CUK3" s="1"/>
      <c r="CUL3" s="1"/>
      <c r="CUM3" s="1"/>
      <c r="CUN3" s="1"/>
      <c r="CUO3" s="1"/>
      <c r="CUP3" s="1"/>
      <c r="CUQ3" s="1"/>
      <c r="CUR3" s="1"/>
      <c r="CUS3" s="1"/>
      <c r="CUT3" s="1"/>
      <c r="CUU3" s="1"/>
      <c r="CUV3" s="1"/>
      <c r="CUW3" s="1"/>
      <c r="CUX3" s="1"/>
      <c r="CUY3" s="1"/>
      <c r="CUZ3" s="1"/>
      <c r="CVA3" s="1"/>
      <c r="CVB3" s="1"/>
      <c r="CVC3" s="1"/>
      <c r="CVD3" s="1"/>
      <c r="CVE3" s="1"/>
      <c r="CVF3" s="1"/>
      <c r="CVG3" s="1"/>
      <c r="CVH3" s="1"/>
      <c r="CVI3" s="1"/>
      <c r="CVJ3" s="1"/>
      <c r="CVK3" s="1"/>
      <c r="CVL3" s="1"/>
      <c r="CVM3" s="1"/>
      <c r="CVN3" s="1"/>
      <c r="CVO3" s="1"/>
      <c r="CVP3" s="1"/>
      <c r="CVQ3" s="1"/>
      <c r="CVR3" s="1"/>
      <c r="CVS3" s="1"/>
      <c r="CVT3" s="1"/>
      <c r="CVU3" s="1"/>
      <c r="CVV3" s="1"/>
      <c r="CVW3" s="1"/>
      <c r="CVX3" s="1"/>
      <c r="CVY3" s="1"/>
      <c r="CVZ3" s="1"/>
      <c r="CWA3" s="1"/>
      <c r="CWB3" s="1"/>
      <c r="CWC3" s="1"/>
      <c r="CWD3" s="1"/>
      <c r="CWE3" s="1"/>
      <c r="CWF3" s="1"/>
      <c r="CWG3" s="1"/>
      <c r="CWH3" s="1"/>
      <c r="CWI3" s="1"/>
      <c r="CWJ3" s="1"/>
      <c r="CWK3" s="1"/>
      <c r="CWL3" s="1"/>
      <c r="CWM3" s="1"/>
      <c r="CWN3" s="1"/>
      <c r="CWO3" s="1"/>
      <c r="CWP3" s="1"/>
      <c r="CWQ3" s="1"/>
      <c r="CWR3" s="1"/>
      <c r="CWS3" s="1"/>
      <c r="CWT3" s="1"/>
      <c r="CWU3" s="1"/>
      <c r="CWV3" s="1"/>
      <c r="CWW3" s="1"/>
      <c r="CWX3" s="1"/>
      <c r="CWY3" s="1"/>
      <c r="CWZ3" s="1"/>
      <c r="CXA3" s="1"/>
      <c r="CXB3" s="1"/>
      <c r="CXC3" s="1"/>
      <c r="CXD3" s="1"/>
      <c r="CXE3" s="1"/>
      <c r="CXF3" s="1"/>
      <c r="CXG3" s="1"/>
      <c r="CXH3" s="1"/>
      <c r="CXI3" s="1"/>
      <c r="CXJ3" s="1"/>
      <c r="CXK3" s="1"/>
      <c r="CXL3" s="1"/>
      <c r="CXM3" s="1"/>
      <c r="CXN3" s="1"/>
      <c r="CXO3" s="1"/>
      <c r="CXP3" s="1"/>
      <c r="CXQ3" s="1"/>
      <c r="CXR3" s="1"/>
      <c r="CXS3" s="1"/>
      <c r="CXT3" s="1"/>
      <c r="CXU3" s="1"/>
      <c r="CXV3" s="1"/>
      <c r="CXW3" s="1"/>
      <c r="CXX3" s="1"/>
      <c r="CXY3" s="1"/>
      <c r="CXZ3" s="1"/>
      <c r="CYA3" s="1"/>
      <c r="CYB3" s="1"/>
      <c r="CYC3" s="1"/>
      <c r="CYD3" s="1"/>
      <c r="CYE3" s="1"/>
      <c r="CYF3" s="1"/>
      <c r="CYG3" s="1"/>
      <c r="CYH3" s="1"/>
      <c r="CYI3" s="1"/>
      <c r="CYJ3" s="1"/>
      <c r="CYK3" s="1"/>
      <c r="CYL3" s="1"/>
      <c r="CYM3" s="1"/>
      <c r="CYN3" s="1"/>
      <c r="CYO3" s="1"/>
      <c r="CYP3" s="1"/>
      <c r="CYQ3" s="1"/>
      <c r="CYR3" s="1"/>
      <c r="CYS3" s="1"/>
      <c r="CYT3" s="1"/>
      <c r="CYU3" s="1"/>
      <c r="CYV3" s="1"/>
      <c r="CYW3" s="1"/>
      <c r="CYX3" s="1"/>
      <c r="CYY3" s="1"/>
      <c r="CYZ3" s="1"/>
      <c r="CZA3" s="1"/>
      <c r="CZB3" s="1"/>
      <c r="CZC3" s="1"/>
      <c r="CZD3" s="1"/>
      <c r="CZE3" s="1"/>
      <c r="CZF3" s="1"/>
      <c r="CZG3" s="1"/>
      <c r="CZH3" s="1"/>
      <c r="CZI3" s="1"/>
      <c r="CZJ3" s="1"/>
      <c r="CZK3" s="1"/>
      <c r="CZL3" s="1"/>
      <c r="CZM3" s="1"/>
      <c r="CZN3" s="1"/>
      <c r="CZO3" s="1"/>
      <c r="CZP3" s="1"/>
      <c r="CZQ3" s="1"/>
      <c r="CZR3" s="1"/>
      <c r="CZS3" s="1"/>
      <c r="CZT3" s="1"/>
      <c r="CZU3" s="1"/>
      <c r="CZV3" s="1"/>
      <c r="CZW3" s="1"/>
      <c r="CZX3" s="1"/>
      <c r="CZY3" s="1"/>
      <c r="CZZ3" s="1"/>
      <c r="DAA3" s="1"/>
      <c r="DAB3" s="1"/>
      <c r="DAC3" s="1"/>
      <c r="DAD3" s="1"/>
      <c r="DAE3" s="1"/>
      <c r="DAF3" s="1"/>
      <c r="DAG3" s="1"/>
      <c r="DAH3" s="1"/>
      <c r="DAI3" s="1"/>
      <c r="DAJ3" s="1"/>
      <c r="DAK3" s="1"/>
      <c r="DAL3" s="1"/>
      <c r="DAM3" s="1"/>
      <c r="DAN3" s="1"/>
      <c r="DAO3" s="1"/>
      <c r="DAP3" s="1"/>
      <c r="DAQ3" s="1"/>
      <c r="DAR3" s="1"/>
      <c r="DAS3" s="1"/>
      <c r="DAT3" s="1"/>
      <c r="DAU3" s="1"/>
      <c r="DAV3" s="1"/>
      <c r="DAW3" s="1"/>
      <c r="DAX3" s="1"/>
      <c r="DAY3" s="1"/>
      <c r="DAZ3" s="1"/>
      <c r="DBA3" s="1"/>
      <c r="DBB3" s="1"/>
      <c r="DBC3" s="1"/>
      <c r="DBD3" s="1"/>
      <c r="DBE3" s="1"/>
      <c r="DBF3" s="1"/>
      <c r="DBG3" s="1"/>
      <c r="DBH3" s="1"/>
      <c r="DBI3" s="1"/>
      <c r="DBJ3" s="1"/>
      <c r="DBK3" s="1"/>
      <c r="DBL3" s="1"/>
      <c r="DBM3" s="1"/>
      <c r="DBN3" s="1"/>
      <c r="DBO3" s="1"/>
      <c r="DBP3" s="1"/>
      <c r="DBQ3" s="1"/>
      <c r="DBR3" s="1"/>
      <c r="DBS3" s="1"/>
      <c r="DBT3" s="1"/>
      <c r="DBU3" s="1"/>
      <c r="DBV3" s="1"/>
      <c r="DBW3" s="1"/>
      <c r="DBX3" s="1"/>
      <c r="DBY3" s="1"/>
      <c r="DBZ3" s="1"/>
      <c r="DCA3" s="1"/>
      <c r="DCB3" s="1"/>
      <c r="DCC3" s="1"/>
      <c r="DCD3" s="1"/>
      <c r="DCE3" s="1"/>
      <c r="DCF3" s="1"/>
      <c r="DCG3" s="1"/>
      <c r="DCH3" s="1"/>
      <c r="DCI3" s="1"/>
      <c r="DCJ3" s="1"/>
      <c r="DCK3" s="1"/>
      <c r="DCL3" s="1"/>
      <c r="DCM3" s="1"/>
      <c r="DCN3" s="1"/>
      <c r="DCO3" s="1"/>
      <c r="DCP3" s="1"/>
      <c r="DCQ3" s="1"/>
      <c r="DCR3" s="1"/>
      <c r="DCS3" s="1"/>
      <c r="DCT3" s="1"/>
      <c r="DCU3" s="1"/>
      <c r="DCV3" s="1"/>
      <c r="DCW3" s="1"/>
      <c r="DCX3" s="1"/>
      <c r="DCY3" s="1"/>
      <c r="DCZ3" s="1"/>
      <c r="DDA3" s="1"/>
      <c r="DDB3" s="1"/>
      <c r="DDC3" s="1"/>
      <c r="DDD3" s="1"/>
      <c r="DDE3" s="1"/>
      <c r="DDF3" s="1"/>
      <c r="DDG3" s="1"/>
      <c r="DDH3" s="1"/>
      <c r="DDI3" s="1"/>
      <c r="DDJ3" s="1"/>
      <c r="DDK3" s="1"/>
      <c r="DDL3" s="1"/>
      <c r="DDM3" s="1"/>
      <c r="DDN3" s="1"/>
      <c r="DDO3" s="1"/>
      <c r="DDP3" s="1"/>
      <c r="DDQ3" s="1"/>
      <c r="DDR3" s="1"/>
      <c r="DDS3" s="1"/>
      <c r="DDT3" s="1"/>
      <c r="DDU3" s="1"/>
      <c r="DDV3" s="1"/>
      <c r="DDW3" s="1"/>
      <c r="DDX3" s="1"/>
      <c r="DDY3" s="1"/>
      <c r="DDZ3" s="1"/>
      <c r="DEA3" s="1"/>
      <c r="DEB3" s="1"/>
      <c r="DEC3" s="1"/>
      <c r="DED3" s="1"/>
      <c r="DEE3" s="1"/>
      <c r="DEF3" s="1"/>
      <c r="DEG3" s="1"/>
      <c r="DEH3" s="1"/>
      <c r="DEI3" s="1"/>
      <c r="DEJ3" s="1"/>
      <c r="DEK3" s="1"/>
      <c r="DEL3" s="1"/>
      <c r="DEM3" s="1"/>
      <c r="DEN3" s="1"/>
      <c r="DEO3" s="1"/>
      <c r="DEP3" s="1"/>
      <c r="DEQ3" s="1"/>
      <c r="DER3" s="1"/>
      <c r="DES3" s="1"/>
      <c r="DET3" s="1"/>
      <c r="DEU3" s="1"/>
      <c r="DEV3" s="1"/>
      <c r="DEW3" s="1"/>
      <c r="DEX3" s="1"/>
      <c r="DEY3" s="1"/>
      <c r="DEZ3" s="1"/>
      <c r="DFA3" s="1"/>
      <c r="DFB3" s="1"/>
      <c r="DFC3" s="1"/>
      <c r="DFD3" s="1"/>
      <c r="DFE3" s="1"/>
      <c r="DFF3" s="1"/>
      <c r="DFG3" s="1"/>
      <c r="DFH3" s="1"/>
      <c r="DFI3" s="1"/>
      <c r="DFJ3" s="1"/>
      <c r="DFK3" s="1"/>
      <c r="DFL3" s="1"/>
      <c r="DFM3" s="1"/>
      <c r="DFN3" s="1"/>
      <c r="DFO3" s="1"/>
      <c r="DFP3" s="1"/>
      <c r="DFQ3" s="1"/>
      <c r="DFR3" s="1"/>
      <c r="DFS3" s="1"/>
      <c r="DFT3" s="1"/>
      <c r="DFU3" s="1"/>
      <c r="DFV3" s="1"/>
      <c r="DFW3" s="1"/>
      <c r="DFX3" s="1"/>
      <c r="DFY3" s="1"/>
      <c r="DFZ3" s="1"/>
      <c r="DGA3" s="1"/>
      <c r="DGB3" s="1"/>
      <c r="DGC3" s="1"/>
      <c r="DGD3" s="1"/>
      <c r="DGE3" s="1"/>
      <c r="DGF3" s="1"/>
      <c r="DGG3" s="1"/>
      <c r="DGH3" s="1"/>
      <c r="DGI3" s="1"/>
      <c r="DGJ3" s="1"/>
      <c r="DGK3" s="1"/>
      <c r="DGL3" s="1"/>
      <c r="DGM3" s="1"/>
      <c r="DGN3" s="1"/>
      <c r="DGO3" s="1"/>
      <c r="DGP3" s="1"/>
      <c r="DGQ3" s="1"/>
      <c r="DGR3" s="1"/>
      <c r="DGS3" s="1"/>
      <c r="DGT3" s="1"/>
      <c r="DGU3" s="1"/>
      <c r="DGV3" s="1"/>
      <c r="DGW3" s="1"/>
      <c r="DGX3" s="1"/>
      <c r="DGY3" s="1"/>
      <c r="DGZ3" s="1"/>
      <c r="DHA3" s="1"/>
      <c r="DHB3" s="1"/>
      <c r="DHC3" s="1"/>
      <c r="DHD3" s="1"/>
      <c r="DHE3" s="1"/>
      <c r="DHF3" s="1"/>
      <c r="DHG3" s="1"/>
      <c r="DHH3" s="1"/>
      <c r="DHI3" s="1"/>
      <c r="DHJ3" s="1"/>
      <c r="DHK3" s="1"/>
      <c r="DHL3" s="1"/>
      <c r="DHM3" s="1"/>
      <c r="DHN3" s="1"/>
      <c r="DHO3" s="1"/>
      <c r="DHP3" s="1"/>
      <c r="DHQ3" s="1"/>
      <c r="DHR3" s="1"/>
      <c r="DHS3" s="1"/>
      <c r="DHT3" s="1"/>
      <c r="DHU3" s="1"/>
      <c r="DHV3" s="1"/>
      <c r="DHW3" s="1"/>
      <c r="DHX3" s="1"/>
      <c r="DHY3" s="1"/>
      <c r="DHZ3" s="1"/>
      <c r="DIA3" s="1"/>
      <c r="DIB3" s="1"/>
      <c r="DIC3" s="1"/>
      <c r="DID3" s="1"/>
      <c r="DIE3" s="1"/>
      <c r="DIF3" s="1"/>
      <c r="DIG3" s="1"/>
      <c r="DIH3" s="1"/>
      <c r="DII3" s="1"/>
      <c r="DIJ3" s="1"/>
      <c r="DIK3" s="1"/>
      <c r="DIL3" s="1"/>
      <c r="DIM3" s="1"/>
      <c r="DIN3" s="1"/>
      <c r="DIO3" s="1"/>
      <c r="DIP3" s="1"/>
      <c r="DIQ3" s="1"/>
      <c r="DIR3" s="1"/>
      <c r="DIS3" s="1"/>
      <c r="DIT3" s="1"/>
      <c r="DIU3" s="1"/>
      <c r="DIV3" s="1"/>
      <c r="DIW3" s="1"/>
      <c r="DIX3" s="1"/>
      <c r="DIY3" s="1"/>
      <c r="DIZ3" s="1"/>
      <c r="DJA3" s="1"/>
      <c r="DJB3" s="1"/>
      <c r="DJC3" s="1"/>
      <c r="DJD3" s="1"/>
      <c r="DJE3" s="1"/>
      <c r="DJF3" s="1"/>
      <c r="DJG3" s="1"/>
      <c r="DJH3" s="1"/>
      <c r="DJI3" s="1"/>
      <c r="DJJ3" s="1"/>
      <c r="DJK3" s="1"/>
      <c r="DJL3" s="1"/>
      <c r="DJM3" s="1"/>
      <c r="DJN3" s="1"/>
      <c r="DJO3" s="1"/>
      <c r="DJP3" s="1"/>
      <c r="DJQ3" s="1"/>
      <c r="DJR3" s="1"/>
      <c r="DJS3" s="1"/>
      <c r="DJT3" s="1"/>
      <c r="DJU3" s="1"/>
      <c r="DJV3" s="1"/>
      <c r="DJW3" s="1"/>
      <c r="DJX3" s="1"/>
      <c r="DJY3" s="1"/>
      <c r="DJZ3" s="1"/>
      <c r="DKA3" s="1"/>
      <c r="DKB3" s="1"/>
      <c r="DKC3" s="1"/>
      <c r="DKD3" s="1"/>
      <c r="DKE3" s="1"/>
      <c r="DKF3" s="1"/>
      <c r="DKG3" s="1"/>
      <c r="DKH3" s="1"/>
      <c r="DKI3" s="1"/>
      <c r="DKJ3" s="1"/>
      <c r="DKK3" s="1"/>
      <c r="DKL3" s="1"/>
      <c r="DKM3" s="1"/>
      <c r="DKN3" s="1"/>
      <c r="DKO3" s="1"/>
      <c r="DKP3" s="1"/>
      <c r="DKQ3" s="1"/>
      <c r="DKR3" s="1"/>
      <c r="DKS3" s="1"/>
      <c r="DKT3" s="1"/>
      <c r="DKU3" s="1"/>
      <c r="DKV3" s="1"/>
      <c r="DKW3" s="1"/>
      <c r="DKX3" s="1"/>
      <c r="DKY3" s="1"/>
      <c r="DKZ3" s="1"/>
      <c r="DLA3" s="1"/>
      <c r="DLB3" s="1"/>
      <c r="DLC3" s="1"/>
      <c r="DLD3" s="1"/>
      <c r="DLE3" s="1"/>
      <c r="DLF3" s="1"/>
      <c r="DLG3" s="1"/>
      <c r="DLH3" s="1"/>
      <c r="DLI3" s="1"/>
      <c r="DLJ3" s="1"/>
      <c r="DLK3" s="1"/>
      <c r="DLL3" s="1"/>
      <c r="DLM3" s="1"/>
      <c r="DLN3" s="1"/>
      <c r="DLO3" s="1"/>
      <c r="DLP3" s="1"/>
      <c r="DLQ3" s="1"/>
      <c r="DLR3" s="1"/>
      <c r="DLS3" s="1"/>
      <c r="DLT3" s="1"/>
      <c r="DLU3" s="1"/>
      <c r="DLV3" s="1"/>
      <c r="DLW3" s="1"/>
      <c r="DLX3" s="1"/>
      <c r="DLY3" s="1"/>
      <c r="DLZ3" s="1"/>
      <c r="DMA3" s="1"/>
      <c r="DMB3" s="1"/>
      <c r="DMC3" s="1"/>
      <c r="DMD3" s="1"/>
      <c r="DME3" s="1"/>
      <c r="DMF3" s="1"/>
      <c r="DMG3" s="1"/>
      <c r="DMH3" s="1"/>
      <c r="DMI3" s="1"/>
      <c r="DMJ3" s="1"/>
      <c r="DMK3" s="1"/>
      <c r="DML3" s="1"/>
      <c r="DMM3" s="1"/>
      <c r="DMN3" s="1"/>
      <c r="DMO3" s="1"/>
      <c r="DMP3" s="1"/>
      <c r="DMQ3" s="1"/>
      <c r="DMR3" s="1"/>
      <c r="DMS3" s="1"/>
      <c r="DMT3" s="1"/>
      <c r="DMU3" s="1"/>
      <c r="DMV3" s="1"/>
      <c r="DMW3" s="1"/>
      <c r="DMX3" s="1"/>
      <c r="DMY3" s="1"/>
      <c r="DMZ3" s="1"/>
      <c r="DNA3" s="1"/>
      <c r="DNB3" s="1"/>
      <c r="DNC3" s="1"/>
      <c r="DND3" s="1"/>
      <c r="DNE3" s="1"/>
      <c r="DNF3" s="1"/>
      <c r="DNG3" s="1"/>
      <c r="DNH3" s="1"/>
      <c r="DNI3" s="1"/>
      <c r="DNJ3" s="1"/>
      <c r="DNK3" s="1"/>
      <c r="DNL3" s="1"/>
      <c r="DNM3" s="1"/>
      <c r="DNN3" s="1"/>
      <c r="DNO3" s="1"/>
      <c r="DNP3" s="1"/>
      <c r="DNQ3" s="1"/>
      <c r="DNR3" s="1"/>
      <c r="DNS3" s="1"/>
      <c r="DNT3" s="1"/>
      <c r="DNU3" s="1"/>
      <c r="DNV3" s="1"/>
      <c r="DNW3" s="1"/>
      <c r="DNX3" s="1"/>
      <c r="DNY3" s="1"/>
      <c r="DNZ3" s="1"/>
      <c r="DOA3" s="1"/>
      <c r="DOB3" s="1"/>
      <c r="DOC3" s="1"/>
      <c r="DOD3" s="1"/>
      <c r="DOE3" s="1"/>
      <c r="DOF3" s="1"/>
      <c r="DOG3" s="1"/>
      <c r="DOH3" s="1"/>
      <c r="DOI3" s="1"/>
      <c r="DOJ3" s="1"/>
      <c r="DOK3" s="1"/>
      <c r="DOL3" s="1"/>
      <c r="DOM3" s="1"/>
      <c r="DON3" s="1"/>
      <c r="DOO3" s="1"/>
      <c r="DOP3" s="1"/>
      <c r="DOQ3" s="1"/>
      <c r="DOR3" s="1"/>
      <c r="DOS3" s="1"/>
      <c r="DOT3" s="1"/>
      <c r="DOU3" s="1"/>
      <c r="DOV3" s="1"/>
      <c r="DOW3" s="1"/>
      <c r="DOX3" s="1"/>
      <c r="DOY3" s="1"/>
      <c r="DOZ3" s="1"/>
      <c r="DPA3" s="1"/>
      <c r="DPB3" s="1"/>
      <c r="DPC3" s="1"/>
      <c r="DPD3" s="1"/>
      <c r="DPE3" s="1"/>
      <c r="DPF3" s="1"/>
      <c r="DPG3" s="1"/>
      <c r="DPH3" s="1"/>
      <c r="DPI3" s="1"/>
      <c r="DPJ3" s="1"/>
      <c r="DPK3" s="1"/>
      <c r="DPL3" s="1"/>
      <c r="DPM3" s="1"/>
      <c r="DPN3" s="1"/>
      <c r="DPO3" s="1"/>
      <c r="DPP3" s="1"/>
      <c r="DPQ3" s="1"/>
      <c r="DPR3" s="1"/>
      <c r="DPS3" s="1"/>
      <c r="DPT3" s="1"/>
      <c r="DPU3" s="1"/>
      <c r="DPV3" s="1"/>
      <c r="DPW3" s="1"/>
      <c r="DPX3" s="1"/>
      <c r="DPY3" s="1"/>
      <c r="DPZ3" s="1"/>
      <c r="DQA3" s="1"/>
      <c r="DQB3" s="1"/>
      <c r="DQC3" s="1"/>
      <c r="DQD3" s="1"/>
      <c r="DQE3" s="1"/>
      <c r="DQF3" s="1"/>
      <c r="DQG3" s="1"/>
      <c r="DQH3" s="1"/>
      <c r="DQI3" s="1"/>
      <c r="DQJ3" s="1"/>
      <c r="DQK3" s="1"/>
      <c r="DQL3" s="1"/>
      <c r="DQM3" s="1"/>
      <c r="DQN3" s="1"/>
      <c r="DQO3" s="1"/>
      <c r="DQP3" s="1"/>
      <c r="DQQ3" s="1"/>
      <c r="DQR3" s="1"/>
      <c r="DQS3" s="1"/>
      <c r="DQT3" s="1"/>
      <c r="DQU3" s="1"/>
      <c r="DQV3" s="1"/>
      <c r="DQW3" s="1"/>
      <c r="DQX3" s="1"/>
      <c r="DQY3" s="1"/>
      <c r="DQZ3" s="1"/>
      <c r="DRA3" s="1"/>
      <c r="DRB3" s="1"/>
      <c r="DRC3" s="1"/>
      <c r="DRD3" s="1"/>
      <c r="DRE3" s="1"/>
      <c r="DRF3" s="1"/>
      <c r="DRG3" s="1"/>
      <c r="DRH3" s="1"/>
      <c r="DRI3" s="1"/>
      <c r="DRJ3" s="1"/>
      <c r="DRK3" s="1"/>
      <c r="DRL3" s="1"/>
      <c r="DRM3" s="1"/>
      <c r="DRN3" s="1"/>
      <c r="DRO3" s="1"/>
      <c r="DRP3" s="1"/>
      <c r="DRQ3" s="1"/>
      <c r="DRR3" s="1"/>
      <c r="DRS3" s="1"/>
      <c r="DRT3" s="1"/>
      <c r="DRU3" s="1"/>
      <c r="DRV3" s="1"/>
      <c r="DRW3" s="1"/>
      <c r="DRX3" s="1"/>
      <c r="DRY3" s="1"/>
      <c r="DRZ3" s="1"/>
      <c r="DSA3" s="1"/>
      <c r="DSB3" s="1"/>
      <c r="DSC3" s="1"/>
      <c r="DSD3" s="1"/>
      <c r="DSE3" s="1"/>
      <c r="DSF3" s="1"/>
      <c r="DSG3" s="1"/>
      <c r="DSH3" s="1"/>
      <c r="DSI3" s="1"/>
      <c r="DSJ3" s="1"/>
      <c r="DSK3" s="1"/>
      <c r="DSL3" s="1"/>
      <c r="DSM3" s="1"/>
      <c r="DSN3" s="1"/>
      <c r="DSO3" s="1"/>
      <c r="DSP3" s="1"/>
      <c r="DSQ3" s="1"/>
      <c r="DSR3" s="1"/>
      <c r="DSS3" s="1"/>
      <c r="DST3" s="1"/>
      <c r="DSU3" s="1"/>
      <c r="DSV3" s="1"/>
      <c r="DSW3" s="1"/>
      <c r="DSX3" s="1"/>
      <c r="DSY3" s="1"/>
      <c r="DSZ3" s="1"/>
      <c r="DTA3" s="1"/>
      <c r="DTB3" s="1"/>
      <c r="DTC3" s="1"/>
      <c r="DTD3" s="1"/>
      <c r="DTE3" s="1"/>
      <c r="DTF3" s="1"/>
      <c r="DTG3" s="1"/>
      <c r="DTH3" s="1"/>
      <c r="DTI3" s="1"/>
      <c r="DTJ3" s="1"/>
      <c r="DTK3" s="1"/>
      <c r="DTL3" s="1"/>
      <c r="DTM3" s="1"/>
      <c r="DTN3" s="1"/>
      <c r="DTO3" s="1"/>
      <c r="DTP3" s="1"/>
      <c r="DTQ3" s="1"/>
      <c r="DTR3" s="1"/>
      <c r="DTS3" s="1"/>
      <c r="DTT3" s="1"/>
      <c r="DTU3" s="1"/>
      <c r="DTV3" s="1"/>
      <c r="DTW3" s="1"/>
      <c r="DTX3" s="1"/>
      <c r="DTY3" s="1"/>
      <c r="DTZ3" s="1"/>
      <c r="DUA3" s="1"/>
      <c r="DUB3" s="1"/>
      <c r="DUC3" s="1"/>
      <c r="DUD3" s="1"/>
      <c r="DUE3" s="1"/>
      <c r="DUF3" s="1"/>
      <c r="DUG3" s="1"/>
      <c r="DUH3" s="1"/>
      <c r="DUI3" s="1"/>
      <c r="DUJ3" s="1"/>
      <c r="DUK3" s="1"/>
      <c r="DUL3" s="1"/>
      <c r="DUM3" s="1"/>
      <c r="DUN3" s="1"/>
      <c r="DUO3" s="1"/>
      <c r="DUP3" s="1"/>
      <c r="DUQ3" s="1"/>
      <c r="DUR3" s="1"/>
      <c r="DUS3" s="1"/>
      <c r="DUT3" s="1"/>
      <c r="DUU3" s="1"/>
      <c r="DUV3" s="1"/>
      <c r="DUW3" s="1"/>
      <c r="DUX3" s="1"/>
      <c r="DUY3" s="1"/>
      <c r="DUZ3" s="1"/>
      <c r="DVA3" s="1"/>
      <c r="DVB3" s="1"/>
      <c r="DVC3" s="1"/>
      <c r="DVD3" s="1"/>
      <c r="DVE3" s="1"/>
      <c r="DVF3" s="1"/>
      <c r="DVG3" s="1"/>
      <c r="DVH3" s="1"/>
      <c r="DVI3" s="1"/>
      <c r="DVJ3" s="1"/>
      <c r="DVK3" s="1"/>
      <c r="DVL3" s="1"/>
      <c r="DVM3" s="1"/>
      <c r="DVN3" s="1"/>
      <c r="DVO3" s="1"/>
      <c r="DVP3" s="1"/>
      <c r="DVQ3" s="1"/>
      <c r="DVR3" s="1"/>
      <c r="DVS3" s="1"/>
      <c r="DVT3" s="1"/>
      <c r="DVU3" s="1"/>
      <c r="DVV3" s="1"/>
      <c r="DVW3" s="1"/>
      <c r="DVX3" s="1"/>
      <c r="DVY3" s="1"/>
      <c r="DVZ3" s="1"/>
      <c r="DWA3" s="1"/>
      <c r="DWB3" s="1"/>
      <c r="DWC3" s="1"/>
      <c r="DWD3" s="1"/>
      <c r="DWE3" s="1"/>
      <c r="DWF3" s="1"/>
      <c r="DWG3" s="1"/>
      <c r="DWH3" s="1"/>
      <c r="DWI3" s="1"/>
      <c r="DWJ3" s="1"/>
      <c r="DWK3" s="1"/>
      <c r="DWL3" s="1"/>
      <c r="DWM3" s="1"/>
      <c r="DWN3" s="1"/>
      <c r="DWO3" s="1"/>
      <c r="DWP3" s="1"/>
      <c r="DWQ3" s="1"/>
      <c r="DWR3" s="1"/>
      <c r="DWS3" s="1"/>
      <c r="DWT3" s="1"/>
      <c r="DWU3" s="1"/>
      <c r="DWV3" s="1"/>
      <c r="DWW3" s="1"/>
      <c r="DWX3" s="1"/>
      <c r="DWY3" s="1"/>
      <c r="DWZ3" s="1"/>
      <c r="DXA3" s="1"/>
      <c r="DXB3" s="1"/>
      <c r="DXC3" s="1"/>
      <c r="DXD3" s="1"/>
      <c r="DXE3" s="1"/>
      <c r="DXF3" s="1"/>
      <c r="DXG3" s="1"/>
      <c r="DXH3" s="1"/>
      <c r="DXI3" s="1"/>
      <c r="DXJ3" s="1"/>
      <c r="DXK3" s="1"/>
      <c r="DXL3" s="1"/>
      <c r="DXM3" s="1"/>
      <c r="DXN3" s="1"/>
      <c r="DXO3" s="1"/>
      <c r="DXP3" s="1"/>
      <c r="DXQ3" s="1"/>
      <c r="DXR3" s="1"/>
      <c r="DXS3" s="1"/>
      <c r="DXT3" s="1"/>
      <c r="DXU3" s="1"/>
      <c r="DXV3" s="1"/>
      <c r="DXW3" s="1"/>
      <c r="DXX3" s="1"/>
      <c r="DXY3" s="1"/>
      <c r="DXZ3" s="1"/>
      <c r="DYA3" s="1"/>
      <c r="DYB3" s="1"/>
      <c r="DYC3" s="1"/>
      <c r="DYD3" s="1"/>
      <c r="DYE3" s="1"/>
      <c r="DYF3" s="1"/>
      <c r="DYG3" s="1"/>
      <c r="DYH3" s="1"/>
      <c r="DYI3" s="1"/>
      <c r="DYJ3" s="1"/>
      <c r="DYK3" s="1"/>
      <c r="DYL3" s="1"/>
      <c r="DYM3" s="1"/>
      <c r="DYN3" s="1"/>
      <c r="DYO3" s="1"/>
      <c r="DYP3" s="1"/>
      <c r="DYQ3" s="1"/>
      <c r="DYR3" s="1"/>
      <c r="DYS3" s="1"/>
      <c r="DYT3" s="1"/>
      <c r="DYU3" s="1"/>
      <c r="DYV3" s="1"/>
      <c r="DYW3" s="1"/>
      <c r="DYX3" s="1"/>
      <c r="DYY3" s="1"/>
      <c r="DYZ3" s="1"/>
      <c r="DZA3" s="1"/>
      <c r="DZB3" s="1"/>
      <c r="DZC3" s="1"/>
      <c r="DZD3" s="1"/>
      <c r="DZE3" s="1"/>
      <c r="DZF3" s="1"/>
      <c r="DZG3" s="1"/>
      <c r="DZH3" s="1"/>
      <c r="DZI3" s="1"/>
      <c r="DZJ3" s="1"/>
      <c r="DZK3" s="1"/>
      <c r="DZL3" s="1"/>
      <c r="DZM3" s="1"/>
      <c r="DZN3" s="1"/>
      <c r="DZO3" s="1"/>
      <c r="DZP3" s="1"/>
      <c r="DZQ3" s="1"/>
      <c r="DZR3" s="1"/>
      <c r="DZS3" s="1"/>
      <c r="DZT3" s="1"/>
      <c r="DZU3" s="1"/>
      <c r="DZV3" s="1"/>
      <c r="DZW3" s="1"/>
      <c r="DZX3" s="1"/>
      <c r="DZY3" s="1"/>
      <c r="DZZ3" s="1"/>
      <c r="EAA3" s="1"/>
      <c r="EAB3" s="1"/>
      <c r="EAC3" s="1"/>
      <c r="EAD3" s="1"/>
      <c r="EAE3" s="1"/>
      <c r="EAF3" s="1"/>
      <c r="EAG3" s="1"/>
      <c r="EAH3" s="1"/>
      <c r="EAI3" s="1"/>
      <c r="EAJ3" s="1"/>
      <c r="EAK3" s="1"/>
      <c r="EAL3" s="1"/>
      <c r="EAM3" s="1"/>
      <c r="EAN3" s="1"/>
      <c r="EAO3" s="1"/>
      <c r="EAP3" s="1"/>
      <c r="EAQ3" s="1"/>
      <c r="EAR3" s="1"/>
      <c r="EAS3" s="1"/>
      <c r="EAT3" s="1"/>
      <c r="EAU3" s="1"/>
      <c r="EAV3" s="1"/>
      <c r="EAW3" s="1"/>
      <c r="EAX3" s="1"/>
      <c r="EAY3" s="1"/>
      <c r="EAZ3" s="1"/>
      <c r="EBA3" s="1"/>
      <c r="EBB3" s="1"/>
      <c r="EBC3" s="1"/>
      <c r="EBD3" s="1"/>
      <c r="EBE3" s="1"/>
      <c r="EBF3" s="1"/>
      <c r="EBG3" s="1"/>
      <c r="EBH3" s="1"/>
      <c r="EBI3" s="1"/>
      <c r="EBJ3" s="1"/>
      <c r="EBK3" s="1"/>
      <c r="EBL3" s="1"/>
      <c r="EBM3" s="1"/>
      <c r="EBN3" s="1"/>
      <c r="EBO3" s="1"/>
      <c r="EBP3" s="1"/>
      <c r="EBQ3" s="1"/>
      <c r="EBR3" s="1"/>
      <c r="EBS3" s="1"/>
      <c r="EBT3" s="1"/>
      <c r="EBU3" s="1"/>
      <c r="EBV3" s="1"/>
      <c r="EBW3" s="1"/>
      <c r="EBX3" s="1"/>
      <c r="EBY3" s="1"/>
      <c r="EBZ3" s="1"/>
      <c r="ECA3" s="1"/>
      <c r="ECB3" s="1"/>
      <c r="ECC3" s="1"/>
      <c r="ECD3" s="1"/>
      <c r="ECE3" s="1"/>
      <c r="ECF3" s="1"/>
      <c r="ECG3" s="1"/>
      <c r="ECH3" s="1"/>
      <c r="ECI3" s="1"/>
      <c r="ECJ3" s="1"/>
      <c r="ECK3" s="1"/>
      <c r="ECL3" s="1"/>
      <c r="ECM3" s="1"/>
      <c r="ECN3" s="1"/>
      <c r="ECO3" s="1"/>
      <c r="ECP3" s="1"/>
      <c r="ECQ3" s="1"/>
      <c r="ECR3" s="1"/>
      <c r="ECS3" s="1"/>
      <c r="ECT3" s="1"/>
      <c r="ECU3" s="1"/>
      <c r="ECV3" s="1"/>
      <c r="ECW3" s="1"/>
      <c r="ECX3" s="1"/>
      <c r="ECY3" s="1"/>
      <c r="ECZ3" s="1"/>
      <c r="EDA3" s="1"/>
      <c r="EDB3" s="1"/>
      <c r="EDC3" s="1"/>
      <c r="EDD3" s="1"/>
      <c r="EDE3" s="1"/>
      <c r="EDF3" s="1"/>
      <c r="EDG3" s="1"/>
      <c r="EDH3" s="1"/>
      <c r="EDI3" s="1"/>
      <c r="EDJ3" s="1"/>
      <c r="EDK3" s="1"/>
      <c r="EDL3" s="1"/>
      <c r="EDM3" s="1"/>
      <c r="EDN3" s="1"/>
      <c r="EDO3" s="1"/>
      <c r="EDP3" s="1"/>
      <c r="EDQ3" s="1"/>
      <c r="EDR3" s="1"/>
      <c r="EDS3" s="1"/>
      <c r="EDT3" s="1"/>
      <c r="EDU3" s="1"/>
      <c r="EDV3" s="1"/>
      <c r="EDW3" s="1"/>
      <c r="EDX3" s="1"/>
      <c r="EDY3" s="1"/>
      <c r="EDZ3" s="1"/>
      <c r="EEA3" s="1"/>
      <c r="EEB3" s="1"/>
      <c r="EEC3" s="1"/>
      <c r="EED3" s="1"/>
      <c r="EEE3" s="1"/>
      <c r="EEF3" s="1"/>
      <c r="EEG3" s="1"/>
      <c r="EEH3" s="1"/>
      <c r="EEI3" s="1"/>
      <c r="EEJ3" s="1"/>
      <c r="EEK3" s="1"/>
      <c r="EEL3" s="1"/>
      <c r="EEM3" s="1"/>
      <c r="EEN3" s="1"/>
      <c r="EEO3" s="1"/>
      <c r="EEP3" s="1"/>
      <c r="EEQ3" s="1"/>
      <c r="EER3" s="1"/>
      <c r="EES3" s="1"/>
      <c r="EET3" s="1"/>
      <c r="EEU3" s="1"/>
      <c r="EEV3" s="1"/>
      <c r="EEW3" s="1"/>
      <c r="EEX3" s="1"/>
      <c r="EEY3" s="1"/>
      <c r="EEZ3" s="1"/>
      <c r="EFA3" s="1"/>
      <c r="EFB3" s="1"/>
      <c r="EFC3" s="1"/>
      <c r="EFD3" s="1"/>
      <c r="EFE3" s="1"/>
      <c r="EFF3" s="1"/>
      <c r="EFG3" s="1"/>
      <c r="EFH3" s="1"/>
      <c r="EFI3" s="1"/>
      <c r="EFJ3" s="1"/>
      <c r="EFK3" s="1"/>
      <c r="EFL3" s="1"/>
      <c r="EFM3" s="1"/>
      <c r="EFN3" s="1"/>
      <c r="EFO3" s="1"/>
      <c r="EFP3" s="1"/>
      <c r="EFQ3" s="1"/>
      <c r="EFR3" s="1"/>
      <c r="EFS3" s="1"/>
      <c r="EFT3" s="1"/>
      <c r="EFU3" s="1"/>
      <c r="EFV3" s="1"/>
      <c r="EFW3" s="1"/>
      <c r="EFX3" s="1"/>
      <c r="EFY3" s="1"/>
      <c r="EFZ3" s="1"/>
      <c r="EGA3" s="1"/>
      <c r="EGB3" s="1"/>
      <c r="EGC3" s="1"/>
      <c r="EGD3" s="1"/>
      <c r="EGE3" s="1"/>
      <c r="EGF3" s="1"/>
      <c r="EGG3" s="1"/>
      <c r="EGH3" s="1"/>
      <c r="EGI3" s="1"/>
      <c r="EGJ3" s="1"/>
      <c r="EGK3" s="1"/>
      <c r="EGL3" s="1"/>
      <c r="EGM3" s="1"/>
      <c r="EGN3" s="1"/>
      <c r="EGO3" s="1"/>
      <c r="EGP3" s="1"/>
      <c r="EGQ3" s="1"/>
      <c r="EGR3" s="1"/>
      <c r="EGS3" s="1"/>
      <c r="EGT3" s="1"/>
      <c r="EGU3" s="1"/>
      <c r="EGV3" s="1"/>
      <c r="EGW3" s="1"/>
      <c r="EGX3" s="1"/>
      <c r="EGY3" s="1"/>
      <c r="EGZ3" s="1"/>
      <c r="EHA3" s="1"/>
      <c r="EHB3" s="1"/>
      <c r="EHC3" s="1"/>
      <c r="EHD3" s="1"/>
      <c r="EHE3" s="1"/>
      <c r="EHF3" s="1"/>
      <c r="EHG3" s="1"/>
      <c r="EHH3" s="1"/>
      <c r="EHI3" s="1"/>
      <c r="EHJ3" s="1"/>
      <c r="EHK3" s="1"/>
      <c r="EHL3" s="1"/>
      <c r="EHM3" s="1"/>
      <c r="EHN3" s="1"/>
      <c r="EHO3" s="1"/>
      <c r="EHP3" s="1"/>
      <c r="EHQ3" s="1"/>
      <c r="EHR3" s="1"/>
      <c r="EHS3" s="1"/>
      <c r="EHT3" s="1"/>
      <c r="EHU3" s="1"/>
      <c r="EHV3" s="1"/>
      <c r="EHW3" s="1"/>
      <c r="EHX3" s="1"/>
      <c r="EHY3" s="1"/>
      <c r="EHZ3" s="1"/>
      <c r="EIA3" s="1"/>
      <c r="EIB3" s="1"/>
      <c r="EIC3" s="1"/>
      <c r="EID3" s="1"/>
      <c r="EIE3" s="1"/>
      <c r="EIF3" s="1"/>
      <c r="EIG3" s="1"/>
      <c r="EIH3" s="1"/>
      <c r="EII3" s="1"/>
      <c r="EIJ3" s="1"/>
      <c r="EIK3" s="1"/>
      <c r="EIL3" s="1"/>
      <c r="EIM3" s="1"/>
      <c r="EIN3" s="1"/>
      <c r="EIO3" s="1"/>
      <c r="EIP3" s="1"/>
      <c r="EIQ3" s="1"/>
      <c r="EIR3" s="1"/>
      <c r="EIS3" s="1"/>
      <c r="EIT3" s="1"/>
      <c r="EIU3" s="1"/>
      <c r="EIV3" s="1"/>
      <c r="EIW3" s="1"/>
      <c r="EIX3" s="1"/>
      <c r="EIY3" s="1"/>
      <c r="EIZ3" s="1"/>
      <c r="EJA3" s="1"/>
      <c r="EJB3" s="1"/>
      <c r="EJC3" s="1"/>
      <c r="EJD3" s="1"/>
      <c r="EJE3" s="1"/>
      <c r="EJF3" s="1"/>
      <c r="EJG3" s="1"/>
      <c r="EJH3" s="1"/>
      <c r="EJI3" s="1"/>
      <c r="EJJ3" s="1"/>
      <c r="EJK3" s="1"/>
      <c r="EJL3" s="1"/>
      <c r="EJM3" s="1"/>
      <c r="EJN3" s="1"/>
      <c r="EJO3" s="1"/>
      <c r="EJP3" s="1"/>
      <c r="EJQ3" s="1"/>
      <c r="EJR3" s="1"/>
      <c r="EJS3" s="1"/>
      <c r="EJT3" s="1"/>
      <c r="EJU3" s="1"/>
      <c r="EJV3" s="1"/>
      <c r="EJW3" s="1"/>
      <c r="EJX3" s="1"/>
      <c r="EJY3" s="1"/>
      <c r="EJZ3" s="1"/>
      <c r="EKA3" s="1"/>
      <c r="EKB3" s="1"/>
      <c r="EKC3" s="1"/>
      <c r="EKD3" s="1"/>
      <c r="EKE3" s="1"/>
      <c r="EKF3" s="1"/>
      <c r="EKG3" s="1"/>
      <c r="EKH3" s="1"/>
      <c r="EKI3" s="1"/>
      <c r="EKJ3" s="1"/>
      <c r="EKK3" s="1"/>
      <c r="EKL3" s="1"/>
      <c r="EKM3" s="1"/>
      <c r="EKN3" s="1"/>
      <c r="EKO3" s="1"/>
      <c r="EKP3" s="1"/>
      <c r="EKQ3" s="1"/>
      <c r="EKR3" s="1"/>
      <c r="EKS3" s="1"/>
      <c r="EKT3" s="1"/>
      <c r="EKU3" s="1"/>
      <c r="EKV3" s="1"/>
      <c r="EKW3" s="1"/>
      <c r="EKX3" s="1"/>
      <c r="EKY3" s="1"/>
      <c r="EKZ3" s="1"/>
      <c r="ELA3" s="1"/>
      <c r="ELB3" s="1"/>
      <c r="ELC3" s="1"/>
      <c r="ELD3" s="1"/>
      <c r="ELE3" s="1"/>
      <c r="ELF3" s="1"/>
      <c r="ELG3" s="1"/>
      <c r="ELH3" s="1"/>
      <c r="ELI3" s="1"/>
      <c r="ELJ3" s="1"/>
      <c r="ELK3" s="1"/>
      <c r="ELL3" s="1"/>
      <c r="ELM3" s="1"/>
      <c r="ELN3" s="1"/>
      <c r="ELO3" s="1"/>
      <c r="ELP3" s="1"/>
      <c r="ELQ3" s="1"/>
      <c r="ELR3" s="1"/>
      <c r="ELS3" s="1"/>
      <c r="ELT3" s="1"/>
      <c r="ELU3" s="1"/>
      <c r="ELV3" s="1"/>
      <c r="ELW3" s="1"/>
      <c r="ELX3" s="1"/>
      <c r="ELY3" s="1"/>
      <c r="ELZ3" s="1"/>
      <c r="EMA3" s="1"/>
      <c r="EMB3" s="1"/>
      <c r="EMC3" s="1"/>
      <c r="EMD3" s="1"/>
      <c r="EME3" s="1"/>
      <c r="EMF3" s="1"/>
      <c r="EMG3" s="1"/>
      <c r="EMH3" s="1"/>
      <c r="EMI3" s="1"/>
      <c r="EMJ3" s="1"/>
      <c r="EMK3" s="1"/>
      <c r="EML3" s="1"/>
      <c r="EMM3" s="1"/>
      <c r="EMN3" s="1"/>
      <c r="EMO3" s="1"/>
      <c r="EMP3" s="1"/>
      <c r="EMQ3" s="1"/>
      <c r="EMR3" s="1"/>
      <c r="EMS3" s="1"/>
      <c r="EMT3" s="1"/>
      <c r="EMU3" s="1"/>
      <c r="EMV3" s="1"/>
      <c r="EMW3" s="1"/>
      <c r="EMX3" s="1"/>
      <c r="EMY3" s="1"/>
      <c r="EMZ3" s="1"/>
      <c r="ENA3" s="1"/>
      <c r="ENB3" s="1"/>
      <c r="ENC3" s="1"/>
      <c r="END3" s="1"/>
      <c r="ENE3" s="1"/>
      <c r="ENF3" s="1"/>
      <c r="ENG3" s="1"/>
      <c r="ENH3" s="1"/>
      <c r="ENI3" s="1"/>
      <c r="ENJ3" s="1"/>
      <c r="ENK3" s="1"/>
      <c r="ENL3" s="1"/>
      <c r="ENM3" s="1"/>
      <c r="ENN3" s="1"/>
      <c r="ENO3" s="1"/>
      <c r="ENP3" s="1"/>
      <c r="ENQ3" s="1"/>
      <c r="ENR3" s="1"/>
      <c r="ENS3" s="1"/>
      <c r="ENT3" s="1"/>
      <c r="ENU3" s="1"/>
      <c r="ENV3" s="1"/>
      <c r="ENW3" s="1"/>
      <c r="ENX3" s="1"/>
      <c r="ENY3" s="1"/>
      <c r="ENZ3" s="1"/>
      <c r="EOA3" s="1"/>
      <c r="EOB3" s="1"/>
      <c r="EOC3" s="1"/>
      <c r="EOD3" s="1"/>
      <c r="EOE3" s="1"/>
      <c r="EOF3" s="1"/>
      <c r="EOG3" s="1"/>
      <c r="EOH3" s="1"/>
      <c r="EOI3" s="1"/>
      <c r="EOJ3" s="1"/>
      <c r="EOK3" s="1"/>
      <c r="EOL3" s="1"/>
      <c r="EOM3" s="1"/>
      <c r="EON3" s="1"/>
      <c r="EOO3" s="1"/>
      <c r="EOP3" s="1"/>
      <c r="EOQ3" s="1"/>
      <c r="EOR3" s="1"/>
      <c r="EOS3" s="1"/>
      <c r="EOT3" s="1"/>
      <c r="EOU3" s="1"/>
      <c r="EOV3" s="1"/>
      <c r="EOW3" s="1"/>
      <c r="EOX3" s="1"/>
      <c r="EOY3" s="1"/>
      <c r="EOZ3" s="1"/>
      <c r="EPA3" s="1"/>
      <c r="EPB3" s="1"/>
      <c r="EPC3" s="1"/>
      <c r="EPD3" s="1"/>
      <c r="EPE3" s="1"/>
      <c r="EPF3" s="1"/>
      <c r="EPG3" s="1"/>
      <c r="EPH3" s="1"/>
      <c r="EPI3" s="1"/>
      <c r="EPJ3" s="1"/>
      <c r="EPK3" s="1"/>
      <c r="EPL3" s="1"/>
      <c r="EPM3" s="1"/>
      <c r="EPN3" s="1"/>
      <c r="EPO3" s="1"/>
      <c r="EPP3" s="1"/>
      <c r="EPQ3" s="1"/>
      <c r="EPR3" s="1"/>
      <c r="EPS3" s="1"/>
      <c r="EPT3" s="1"/>
      <c r="EPU3" s="1"/>
      <c r="EPV3" s="1"/>
      <c r="EPW3" s="1"/>
      <c r="EPX3" s="1"/>
      <c r="EPY3" s="1"/>
      <c r="EPZ3" s="1"/>
      <c r="EQA3" s="1"/>
      <c r="EQB3" s="1"/>
      <c r="EQC3" s="1"/>
      <c r="EQD3" s="1"/>
      <c r="EQE3" s="1"/>
      <c r="EQF3" s="1"/>
      <c r="EQG3" s="1"/>
      <c r="EQH3" s="1"/>
      <c r="EQI3" s="1"/>
      <c r="EQJ3" s="1"/>
      <c r="EQK3" s="1"/>
      <c r="EQL3" s="1"/>
      <c r="EQM3" s="1"/>
      <c r="EQN3" s="1"/>
      <c r="EQO3" s="1"/>
      <c r="EQP3" s="1"/>
      <c r="EQQ3" s="1"/>
      <c r="EQR3" s="1"/>
      <c r="EQS3" s="1"/>
      <c r="EQT3" s="1"/>
      <c r="EQU3" s="1"/>
      <c r="EQV3" s="1"/>
      <c r="EQW3" s="1"/>
      <c r="EQX3" s="1"/>
      <c r="EQY3" s="1"/>
      <c r="EQZ3" s="1"/>
      <c r="ERA3" s="1"/>
      <c r="ERB3" s="1"/>
      <c r="ERC3" s="1"/>
      <c r="ERD3" s="1"/>
      <c r="ERE3" s="1"/>
      <c r="ERF3" s="1"/>
      <c r="ERG3" s="1"/>
      <c r="ERH3" s="1"/>
      <c r="ERI3" s="1"/>
      <c r="ERJ3" s="1"/>
      <c r="ERK3" s="1"/>
      <c r="ERL3" s="1"/>
      <c r="ERM3" s="1"/>
      <c r="ERN3" s="1"/>
      <c r="ERO3" s="1"/>
      <c r="ERP3" s="1"/>
      <c r="ERQ3" s="1"/>
      <c r="ERR3" s="1"/>
      <c r="ERS3" s="1"/>
      <c r="ERT3" s="1"/>
      <c r="ERU3" s="1"/>
      <c r="ERV3" s="1"/>
      <c r="ERW3" s="1"/>
      <c r="ERX3" s="1"/>
      <c r="ERY3" s="1"/>
      <c r="ERZ3" s="1"/>
      <c r="ESA3" s="1"/>
      <c r="ESB3" s="1"/>
      <c r="ESC3" s="1"/>
      <c r="ESD3" s="1"/>
      <c r="ESE3" s="1"/>
      <c r="ESF3" s="1"/>
      <c r="ESG3" s="1"/>
      <c r="ESH3" s="1"/>
      <c r="ESI3" s="1"/>
      <c r="ESJ3" s="1"/>
      <c r="ESK3" s="1"/>
      <c r="ESL3" s="1"/>
      <c r="ESM3" s="1"/>
      <c r="ESN3" s="1"/>
      <c r="ESO3" s="1"/>
      <c r="ESP3" s="1"/>
      <c r="ESQ3" s="1"/>
      <c r="ESR3" s="1"/>
      <c r="ESS3" s="1"/>
      <c r="EST3" s="1"/>
      <c r="ESU3" s="1"/>
      <c r="ESV3" s="1"/>
      <c r="ESW3" s="1"/>
      <c r="ESX3" s="1"/>
      <c r="ESY3" s="1"/>
      <c r="ESZ3" s="1"/>
      <c r="ETA3" s="1"/>
      <c r="ETB3" s="1"/>
      <c r="ETC3" s="1"/>
      <c r="ETD3" s="1"/>
      <c r="ETE3" s="1"/>
      <c r="ETF3" s="1"/>
      <c r="ETG3" s="1"/>
      <c r="ETH3" s="1"/>
      <c r="ETI3" s="1"/>
      <c r="ETJ3" s="1"/>
      <c r="ETK3" s="1"/>
      <c r="ETL3" s="1"/>
      <c r="ETM3" s="1"/>
      <c r="ETN3" s="1"/>
      <c r="ETO3" s="1"/>
      <c r="ETP3" s="1"/>
      <c r="ETQ3" s="1"/>
      <c r="ETR3" s="1"/>
      <c r="ETS3" s="1"/>
      <c r="ETT3" s="1"/>
      <c r="ETU3" s="1"/>
      <c r="ETV3" s="1"/>
      <c r="ETW3" s="1"/>
      <c r="ETX3" s="1"/>
      <c r="ETY3" s="1"/>
      <c r="ETZ3" s="1"/>
      <c r="EUA3" s="1"/>
      <c r="EUB3" s="1"/>
      <c r="EUC3" s="1"/>
      <c r="EUD3" s="1"/>
      <c r="EUE3" s="1"/>
      <c r="EUF3" s="1"/>
      <c r="EUG3" s="1"/>
      <c r="EUH3" s="1"/>
      <c r="EUI3" s="1"/>
      <c r="EUJ3" s="1"/>
      <c r="EUK3" s="1"/>
      <c r="EUL3" s="1"/>
      <c r="EUM3" s="1"/>
      <c r="EUN3" s="1"/>
      <c r="EUO3" s="1"/>
      <c r="EUP3" s="1"/>
      <c r="EUQ3" s="1"/>
      <c r="EUR3" s="1"/>
      <c r="EUS3" s="1"/>
      <c r="EUT3" s="1"/>
      <c r="EUU3" s="1"/>
      <c r="EUV3" s="1"/>
      <c r="EUW3" s="1"/>
      <c r="EUX3" s="1"/>
      <c r="EUY3" s="1"/>
      <c r="EUZ3" s="1"/>
      <c r="EVA3" s="1"/>
      <c r="EVB3" s="1"/>
      <c r="EVC3" s="1"/>
      <c r="EVD3" s="1"/>
      <c r="EVE3" s="1"/>
      <c r="EVF3" s="1"/>
      <c r="EVG3" s="1"/>
      <c r="EVH3" s="1"/>
      <c r="EVI3" s="1"/>
      <c r="EVJ3" s="1"/>
      <c r="EVK3" s="1"/>
      <c r="EVL3" s="1"/>
      <c r="EVM3" s="1"/>
      <c r="EVN3" s="1"/>
      <c r="EVO3" s="1"/>
      <c r="EVP3" s="1"/>
      <c r="EVQ3" s="1"/>
      <c r="EVR3" s="1"/>
      <c r="EVS3" s="1"/>
      <c r="EVT3" s="1"/>
      <c r="EVU3" s="1"/>
      <c r="EVV3" s="1"/>
      <c r="EVW3" s="1"/>
      <c r="EVX3" s="1"/>
      <c r="EVY3" s="1"/>
      <c r="EVZ3" s="1"/>
      <c r="EWA3" s="1"/>
      <c r="EWB3" s="1"/>
      <c r="EWC3" s="1"/>
      <c r="EWD3" s="1"/>
      <c r="EWE3" s="1"/>
      <c r="EWF3" s="1"/>
      <c r="EWG3" s="1"/>
      <c r="EWH3" s="1"/>
      <c r="EWI3" s="1"/>
      <c r="EWJ3" s="1"/>
      <c r="EWK3" s="1"/>
      <c r="EWL3" s="1"/>
      <c r="EWM3" s="1"/>
      <c r="EWN3" s="1"/>
      <c r="EWO3" s="1"/>
      <c r="EWP3" s="1"/>
      <c r="EWQ3" s="1"/>
      <c r="EWR3" s="1"/>
      <c r="EWS3" s="1"/>
      <c r="EWT3" s="1"/>
      <c r="EWU3" s="1"/>
      <c r="EWV3" s="1"/>
      <c r="EWW3" s="1"/>
      <c r="EWX3" s="1"/>
      <c r="EWY3" s="1"/>
      <c r="EWZ3" s="1"/>
      <c r="EXA3" s="1"/>
      <c r="EXB3" s="1"/>
      <c r="EXC3" s="1"/>
      <c r="EXD3" s="1"/>
      <c r="EXE3" s="1"/>
      <c r="EXF3" s="1"/>
      <c r="EXG3" s="1"/>
      <c r="EXH3" s="1"/>
      <c r="EXI3" s="1"/>
      <c r="EXJ3" s="1"/>
      <c r="EXK3" s="1"/>
      <c r="EXL3" s="1"/>
      <c r="EXM3" s="1"/>
      <c r="EXN3" s="1"/>
      <c r="EXO3" s="1"/>
      <c r="EXP3" s="1"/>
      <c r="EXQ3" s="1"/>
      <c r="EXR3" s="1"/>
      <c r="EXS3" s="1"/>
      <c r="EXT3" s="1"/>
      <c r="EXU3" s="1"/>
      <c r="EXV3" s="1"/>
      <c r="EXW3" s="1"/>
      <c r="EXX3" s="1"/>
      <c r="EXY3" s="1"/>
      <c r="EXZ3" s="1"/>
      <c r="EYA3" s="1"/>
      <c r="EYB3" s="1"/>
      <c r="EYC3" s="1"/>
      <c r="EYD3" s="1"/>
      <c r="EYE3" s="1"/>
      <c r="EYF3" s="1"/>
      <c r="EYG3" s="1"/>
      <c r="EYH3" s="1"/>
      <c r="EYI3" s="1"/>
      <c r="EYJ3" s="1"/>
      <c r="EYK3" s="1"/>
      <c r="EYL3" s="1"/>
      <c r="EYM3" s="1"/>
      <c r="EYN3" s="1"/>
      <c r="EYO3" s="1"/>
      <c r="EYP3" s="1"/>
      <c r="EYQ3" s="1"/>
      <c r="EYR3" s="1"/>
      <c r="EYS3" s="1"/>
      <c r="EYT3" s="1"/>
      <c r="EYU3" s="1"/>
      <c r="EYV3" s="1"/>
      <c r="EYW3" s="1"/>
      <c r="EYX3" s="1"/>
      <c r="EYY3" s="1"/>
      <c r="EYZ3" s="1"/>
      <c r="EZA3" s="1"/>
      <c r="EZB3" s="1"/>
      <c r="EZC3" s="1"/>
      <c r="EZD3" s="1"/>
      <c r="EZE3" s="1"/>
      <c r="EZF3" s="1"/>
      <c r="EZG3" s="1"/>
      <c r="EZH3" s="1"/>
      <c r="EZI3" s="1"/>
      <c r="EZJ3" s="1"/>
      <c r="EZK3" s="1"/>
      <c r="EZL3" s="1"/>
      <c r="EZM3" s="1"/>
      <c r="EZN3" s="1"/>
      <c r="EZO3" s="1"/>
      <c r="EZP3" s="1"/>
      <c r="EZQ3" s="1"/>
      <c r="EZR3" s="1"/>
      <c r="EZS3" s="1"/>
      <c r="EZT3" s="1"/>
      <c r="EZU3" s="1"/>
      <c r="EZV3" s="1"/>
      <c r="EZW3" s="1"/>
      <c r="EZX3" s="1"/>
      <c r="EZY3" s="1"/>
      <c r="EZZ3" s="1"/>
      <c r="FAA3" s="1"/>
      <c r="FAB3" s="1"/>
      <c r="FAC3" s="1"/>
      <c r="FAD3" s="1"/>
      <c r="FAE3" s="1"/>
      <c r="FAF3" s="1"/>
      <c r="FAG3" s="1"/>
      <c r="FAH3" s="1"/>
      <c r="FAI3" s="1"/>
      <c r="FAJ3" s="1"/>
      <c r="FAK3" s="1"/>
      <c r="FAL3" s="1"/>
      <c r="FAM3" s="1"/>
      <c r="FAN3" s="1"/>
      <c r="FAO3" s="1"/>
      <c r="FAP3" s="1"/>
      <c r="FAQ3" s="1"/>
      <c r="FAR3" s="1"/>
      <c r="FAS3" s="1"/>
      <c r="FAT3" s="1"/>
      <c r="FAU3" s="1"/>
      <c r="FAV3" s="1"/>
      <c r="FAW3" s="1"/>
      <c r="FAX3" s="1"/>
      <c r="FAY3" s="1"/>
      <c r="FAZ3" s="1"/>
      <c r="FBA3" s="1"/>
      <c r="FBB3" s="1"/>
      <c r="FBC3" s="1"/>
      <c r="FBD3" s="1"/>
      <c r="FBE3" s="1"/>
      <c r="FBF3" s="1"/>
      <c r="FBG3" s="1"/>
      <c r="FBH3" s="1"/>
      <c r="FBI3" s="1"/>
      <c r="FBJ3" s="1"/>
      <c r="FBK3" s="1"/>
      <c r="FBL3" s="1"/>
      <c r="FBM3" s="1"/>
      <c r="FBN3" s="1"/>
      <c r="FBO3" s="1"/>
      <c r="FBP3" s="1"/>
      <c r="FBQ3" s="1"/>
      <c r="FBR3" s="1"/>
      <c r="FBS3" s="1"/>
      <c r="FBT3" s="1"/>
      <c r="FBU3" s="1"/>
      <c r="FBV3" s="1"/>
      <c r="FBW3" s="1"/>
      <c r="FBX3" s="1"/>
      <c r="FBY3" s="1"/>
      <c r="FBZ3" s="1"/>
      <c r="FCA3" s="1"/>
      <c r="FCB3" s="1"/>
      <c r="FCC3" s="1"/>
      <c r="FCD3" s="1"/>
      <c r="FCE3" s="1"/>
      <c r="FCF3" s="1"/>
      <c r="FCG3" s="1"/>
      <c r="FCH3" s="1"/>
      <c r="FCI3" s="1"/>
      <c r="FCJ3" s="1"/>
      <c r="FCK3" s="1"/>
      <c r="FCL3" s="1"/>
      <c r="FCM3" s="1"/>
      <c r="FCN3" s="1"/>
      <c r="FCO3" s="1"/>
      <c r="FCP3" s="1"/>
      <c r="FCQ3" s="1"/>
      <c r="FCR3" s="1"/>
      <c r="FCS3" s="1"/>
      <c r="FCT3" s="1"/>
      <c r="FCU3" s="1"/>
      <c r="FCV3" s="1"/>
      <c r="FCW3" s="1"/>
      <c r="FCX3" s="1"/>
      <c r="FCY3" s="1"/>
      <c r="FCZ3" s="1"/>
      <c r="FDA3" s="1"/>
      <c r="FDB3" s="1"/>
      <c r="FDC3" s="1"/>
      <c r="FDD3" s="1"/>
      <c r="FDE3" s="1"/>
      <c r="FDF3" s="1"/>
      <c r="FDG3" s="1"/>
      <c r="FDH3" s="1"/>
      <c r="FDI3" s="1"/>
      <c r="FDJ3" s="1"/>
      <c r="FDK3" s="1"/>
      <c r="FDL3" s="1"/>
      <c r="FDM3" s="1"/>
      <c r="FDN3" s="1"/>
      <c r="FDO3" s="1"/>
      <c r="FDP3" s="1"/>
      <c r="FDQ3" s="1"/>
      <c r="FDR3" s="1"/>
      <c r="FDS3" s="1"/>
      <c r="FDT3" s="1"/>
      <c r="FDU3" s="1"/>
      <c r="FDV3" s="1"/>
      <c r="FDW3" s="1"/>
      <c r="FDX3" s="1"/>
      <c r="FDY3" s="1"/>
      <c r="FDZ3" s="1"/>
      <c r="FEA3" s="1"/>
      <c r="FEB3" s="1"/>
      <c r="FEC3" s="1"/>
      <c r="FED3" s="1"/>
      <c r="FEE3" s="1"/>
      <c r="FEF3" s="1"/>
      <c r="FEG3" s="1"/>
      <c r="FEH3" s="1"/>
      <c r="FEI3" s="1"/>
      <c r="FEJ3" s="1"/>
      <c r="FEK3" s="1"/>
      <c r="FEL3" s="1"/>
      <c r="FEM3" s="1"/>
      <c r="FEN3" s="1"/>
      <c r="FEO3" s="1"/>
      <c r="FEP3" s="1"/>
      <c r="FEQ3" s="1"/>
      <c r="FER3" s="1"/>
      <c r="FES3" s="1"/>
      <c r="FET3" s="1"/>
      <c r="FEU3" s="1"/>
      <c r="FEV3" s="1"/>
      <c r="FEW3" s="1"/>
      <c r="FEX3" s="1"/>
      <c r="FEY3" s="1"/>
      <c r="FEZ3" s="1"/>
      <c r="FFA3" s="1"/>
      <c r="FFB3" s="1"/>
      <c r="FFC3" s="1"/>
      <c r="FFD3" s="1"/>
      <c r="FFE3" s="1"/>
      <c r="FFF3" s="1"/>
      <c r="FFG3" s="1"/>
      <c r="FFH3" s="1"/>
      <c r="FFI3" s="1"/>
      <c r="FFJ3" s="1"/>
      <c r="FFK3" s="1"/>
      <c r="FFL3" s="1"/>
      <c r="FFM3" s="1"/>
      <c r="FFN3" s="1"/>
      <c r="FFO3" s="1"/>
      <c r="FFP3" s="1"/>
      <c r="FFQ3" s="1"/>
      <c r="FFR3" s="1"/>
      <c r="FFS3" s="1"/>
      <c r="FFT3" s="1"/>
      <c r="FFU3" s="1"/>
      <c r="FFV3" s="1"/>
      <c r="FFW3" s="1"/>
      <c r="FFX3" s="1"/>
      <c r="FFY3" s="1"/>
      <c r="FFZ3" s="1"/>
      <c r="FGA3" s="1"/>
      <c r="FGB3" s="1"/>
      <c r="FGC3" s="1"/>
      <c r="FGD3" s="1"/>
      <c r="FGE3" s="1"/>
      <c r="FGF3" s="1"/>
      <c r="FGG3" s="1"/>
      <c r="FGH3" s="1"/>
      <c r="FGI3" s="1"/>
      <c r="FGJ3" s="1"/>
      <c r="FGK3" s="1"/>
      <c r="FGL3" s="1"/>
      <c r="FGM3" s="1"/>
      <c r="FGN3" s="1"/>
      <c r="FGO3" s="1"/>
      <c r="FGP3" s="1"/>
      <c r="FGQ3" s="1"/>
      <c r="FGR3" s="1"/>
      <c r="FGS3" s="1"/>
      <c r="FGT3" s="1"/>
      <c r="FGU3" s="1"/>
      <c r="FGV3" s="1"/>
      <c r="FGW3" s="1"/>
      <c r="FGX3" s="1"/>
      <c r="FGY3" s="1"/>
      <c r="FGZ3" s="1"/>
      <c r="FHA3" s="1"/>
      <c r="FHB3" s="1"/>
      <c r="FHC3" s="1"/>
      <c r="FHD3" s="1"/>
      <c r="FHE3" s="1"/>
      <c r="FHF3" s="1"/>
      <c r="FHG3" s="1"/>
      <c r="FHH3" s="1"/>
      <c r="FHI3" s="1"/>
      <c r="FHJ3" s="1"/>
      <c r="FHK3" s="1"/>
      <c r="FHL3" s="1"/>
      <c r="FHM3" s="1"/>
      <c r="FHN3" s="1"/>
      <c r="FHO3" s="1"/>
      <c r="FHP3" s="1"/>
      <c r="FHQ3" s="1"/>
      <c r="FHR3" s="1"/>
      <c r="FHS3" s="1"/>
      <c r="FHT3" s="1"/>
      <c r="FHU3" s="1"/>
      <c r="FHV3" s="1"/>
      <c r="FHW3" s="1"/>
      <c r="FHX3" s="1"/>
      <c r="FHY3" s="1"/>
      <c r="FHZ3" s="1"/>
      <c r="FIA3" s="1"/>
      <c r="FIB3" s="1"/>
      <c r="FIC3" s="1"/>
      <c r="FID3" s="1"/>
      <c r="FIE3" s="1"/>
      <c r="FIF3" s="1"/>
      <c r="FIG3" s="1"/>
      <c r="FIH3" s="1"/>
      <c r="FII3" s="1"/>
      <c r="FIJ3" s="1"/>
      <c r="FIK3" s="1"/>
      <c r="FIL3" s="1"/>
      <c r="FIM3" s="1"/>
      <c r="FIN3" s="1"/>
      <c r="FIO3" s="1"/>
      <c r="FIP3" s="1"/>
      <c r="FIQ3" s="1"/>
      <c r="FIR3" s="1"/>
      <c r="FIS3" s="1"/>
      <c r="FIT3" s="1"/>
      <c r="FIU3" s="1"/>
      <c r="FIV3" s="1"/>
      <c r="FIW3" s="1"/>
      <c r="FIX3" s="1"/>
      <c r="FIY3" s="1"/>
      <c r="FIZ3" s="1"/>
      <c r="FJA3" s="1"/>
      <c r="FJB3" s="1"/>
      <c r="FJC3" s="1"/>
      <c r="FJD3" s="1"/>
      <c r="FJE3" s="1"/>
      <c r="FJF3" s="1"/>
      <c r="FJG3" s="1"/>
      <c r="FJH3" s="1"/>
      <c r="FJI3" s="1"/>
      <c r="FJJ3" s="1"/>
      <c r="FJK3" s="1"/>
      <c r="FJL3" s="1"/>
      <c r="FJM3" s="1"/>
      <c r="FJN3" s="1"/>
      <c r="FJO3" s="1"/>
      <c r="FJP3" s="1"/>
      <c r="FJQ3" s="1"/>
      <c r="FJR3" s="1"/>
      <c r="FJS3" s="1"/>
      <c r="FJT3" s="1"/>
      <c r="FJU3" s="1"/>
      <c r="FJV3" s="1"/>
      <c r="FJW3" s="1"/>
      <c r="FJX3" s="1"/>
      <c r="FJY3" s="1"/>
      <c r="FJZ3" s="1"/>
      <c r="FKA3" s="1"/>
      <c r="FKB3" s="1"/>
      <c r="FKC3" s="1"/>
      <c r="FKD3" s="1"/>
      <c r="FKE3" s="1"/>
      <c r="FKF3" s="1"/>
      <c r="FKG3" s="1"/>
      <c r="FKH3" s="1"/>
      <c r="FKI3" s="1"/>
      <c r="FKJ3" s="1"/>
      <c r="FKK3" s="1"/>
      <c r="FKL3" s="1"/>
      <c r="FKM3" s="1"/>
      <c r="FKN3" s="1"/>
      <c r="FKO3" s="1"/>
      <c r="FKP3" s="1"/>
      <c r="FKQ3" s="1"/>
      <c r="FKR3" s="1"/>
      <c r="FKS3" s="1"/>
      <c r="FKT3" s="1"/>
      <c r="FKU3" s="1"/>
      <c r="FKV3" s="1"/>
      <c r="FKW3" s="1"/>
      <c r="FKX3" s="1"/>
      <c r="FKY3" s="1"/>
      <c r="FKZ3" s="1"/>
      <c r="FLA3" s="1"/>
      <c r="FLB3" s="1"/>
      <c r="FLC3" s="1"/>
      <c r="FLD3" s="1"/>
      <c r="FLE3" s="1"/>
      <c r="FLF3" s="1"/>
      <c r="FLG3" s="1"/>
      <c r="FLH3" s="1"/>
      <c r="FLI3" s="1"/>
      <c r="FLJ3" s="1"/>
      <c r="FLK3" s="1"/>
      <c r="FLL3" s="1"/>
      <c r="FLM3" s="1"/>
      <c r="FLN3" s="1"/>
      <c r="FLO3" s="1"/>
      <c r="FLP3" s="1"/>
      <c r="FLQ3" s="1"/>
      <c r="FLR3" s="1"/>
      <c r="FLS3" s="1"/>
      <c r="FLT3" s="1"/>
      <c r="FLU3" s="1"/>
      <c r="FLV3" s="1"/>
      <c r="FLW3" s="1"/>
      <c r="FLX3" s="1"/>
      <c r="FLY3" s="1"/>
      <c r="FLZ3" s="1"/>
      <c r="FMA3" s="1"/>
      <c r="FMB3" s="1"/>
      <c r="FMC3" s="1"/>
      <c r="FMD3" s="1"/>
      <c r="FME3" s="1"/>
      <c r="FMF3" s="1"/>
      <c r="FMG3" s="1"/>
      <c r="FMH3" s="1"/>
      <c r="FMI3" s="1"/>
      <c r="FMJ3" s="1"/>
      <c r="FMK3" s="1"/>
      <c r="FML3" s="1"/>
      <c r="FMM3" s="1"/>
      <c r="FMN3" s="1"/>
      <c r="FMO3" s="1"/>
      <c r="FMP3" s="1"/>
      <c r="FMQ3" s="1"/>
      <c r="FMR3" s="1"/>
      <c r="FMS3" s="1"/>
      <c r="FMT3" s="1"/>
      <c r="FMU3" s="1"/>
      <c r="FMV3" s="1"/>
      <c r="FMW3" s="1"/>
      <c r="FMX3" s="1"/>
      <c r="FMY3" s="1"/>
      <c r="FMZ3" s="1"/>
      <c r="FNA3" s="1"/>
      <c r="FNB3" s="1"/>
      <c r="FNC3" s="1"/>
      <c r="FND3" s="1"/>
      <c r="FNE3" s="1"/>
      <c r="FNF3" s="1"/>
      <c r="FNG3" s="1"/>
      <c r="FNH3" s="1"/>
      <c r="FNI3" s="1"/>
      <c r="FNJ3" s="1"/>
      <c r="FNK3" s="1"/>
      <c r="FNL3" s="1"/>
      <c r="FNM3" s="1"/>
      <c r="FNN3" s="1"/>
      <c r="FNO3" s="1"/>
      <c r="FNP3" s="1"/>
      <c r="FNQ3" s="1"/>
      <c r="FNR3" s="1"/>
      <c r="FNS3" s="1"/>
      <c r="FNT3" s="1"/>
      <c r="FNU3" s="1"/>
      <c r="FNV3" s="1"/>
      <c r="FNW3" s="1"/>
      <c r="FNX3" s="1"/>
      <c r="FNY3" s="1"/>
      <c r="FNZ3" s="1"/>
      <c r="FOA3" s="1"/>
      <c r="FOB3" s="1"/>
      <c r="FOC3" s="1"/>
      <c r="FOD3" s="1"/>
      <c r="FOE3" s="1"/>
      <c r="FOF3" s="1"/>
      <c r="FOG3" s="1"/>
      <c r="FOH3" s="1"/>
      <c r="FOI3" s="1"/>
      <c r="FOJ3" s="1"/>
      <c r="FOK3" s="1"/>
      <c r="FOL3" s="1"/>
      <c r="FOM3" s="1"/>
      <c r="FON3" s="1"/>
      <c r="FOO3" s="1"/>
      <c r="FOP3" s="1"/>
      <c r="FOQ3" s="1"/>
      <c r="FOR3" s="1"/>
      <c r="FOS3" s="1"/>
      <c r="FOT3" s="1"/>
      <c r="FOU3" s="1"/>
      <c r="FOV3" s="1"/>
      <c r="FOW3" s="1"/>
      <c r="FOX3" s="1"/>
      <c r="FOY3" s="1"/>
      <c r="FOZ3" s="1"/>
      <c r="FPA3" s="1"/>
      <c r="FPB3" s="1"/>
      <c r="FPC3" s="1"/>
      <c r="FPD3" s="1"/>
      <c r="FPE3" s="1"/>
      <c r="FPF3" s="1"/>
      <c r="FPG3" s="1"/>
      <c r="FPH3" s="1"/>
      <c r="FPI3" s="1"/>
      <c r="FPJ3" s="1"/>
      <c r="FPK3" s="1"/>
      <c r="FPL3" s="1"/>
      <c r="FPM3" s="1"/>
      <c r="FPN3" s="1"/>
      <c r="FPO3" s="1"/>
      <c r="FPP3" s="1"/>
      <c r="FPQ3" s="1"/>
      <c r="FPR3" s="1"/>
      <c r="FPS3" s="1"/>
      <c r="FPT3" s="1"/>
      <c r="FPU3" s="1"/>
      <c r="FPV3" s="1"/>
      <c r="FPW3" s="1"/>
      <c r="FPX3" s="1"/>
      <c r="FPY3" s="1"/>
      <c r="FPZ3" s="1"/>
      <c r="FQA3" s="1"/>
      <c r="FQB3" s="1"/>
      <c r="FQC3" s="1"/>
      <c r="FQD3" s="1"/>
      <c r="FQE3" s="1"/>
      <c r="FQF3" s="1"/>
      <c r="FQG3" s="1"/>
      <c r="FQH3" s="1"/>
      <c r="FQI3" s="1"/>
      <c r="FQJ3" s="1"/>
      <c r="FQK3" s="1"/>
      <c r="FQL3" s="1"/>
      <c r="FQM3" s="1"/>
      <c r="FQN3" s="1"/>
      <c r="FQO3" s="1"/>
      <c r="FQP3" s="1"/>
      <c r="FQQ3" s="1"/>
      <c r="FQR3" s="1"/>
      <c r="FQS3" s="1"/>
      <c r="FQT3" s="1"/>
      <c r="FQU3" s="1"/>
      <c r="FQV3" s="1"/>
      <c r="FQW3" s="1"/>
      <c r="FQX3" s="1"/>
      <c r="FQY3" s="1"/>
      <c r="FQZ3" s="1"/>
      <c r="FRA3" s="1"/>
      <c r="FRB3" s="1"/>
      <c r="FRC3" s="1"/>
      <c r="FRD3" s="1"/>
      <c r="FRE3" s="1"/>
      <c r="FRF3" s="1"/>
      <c r="FRG3" s="1"/>
      <c r="FRH3" s="1"/>
      <c r="FRI3" s="1"/>
      <c r="FRJ3" s="1"/>
      <c r="FRK3" s="1"/>
      <c r="FRL3" s="1"/>
      <c r="FRM3" s="1"/>
      <c r="FRN3" s="1"/>
      <c r="FRO3" s="1"/>
      <c r="FRP3" s="1"/>
      <c r="FRQ3" s="1"/>
      <c r="FRR3" s="1"/>
      <c r="FRS3" s="1"/>
      <c r="FRT3" s="1"/>
      <c r="FRU3" s="1"/>
      <c r="FRV3" s="1"/>
      <c r="FRW3" s="1"/>
      <c r="FRX3" s="1"/>
      <c r="FRY3" s="1"/>
      <c r="FRZ3" s="1"/>
      <c r="FSA3" s="1"/>
      <c r="FSB3" s="1"/>
      <c r="FSC3" s="1"/>
      <c r="FSD3" s="1"/>
      <c r="FSE3" s="1"/>
      <c r="FSF3" s="1"/>
      <c r="FSG3" s="1"/>
      <c r="FSH3" s="1"/>
      <c r="FSI3" s="1"/>
      <c r="FSJ3" s="1"/>
      <c r="FSK3" s="1"/>
      <c r="FSL3" s="1"/>
      <c r="FSM3" s="1"/>
      <c r="FSN3" s="1"/>
      <c r="FSO3" s="1"/>
      <c r="FSP3" s="1"/>
      <c r="FSQ3" s="1"/>
      <c r="FSR3" s="1"/>
      <c r="FSS3" s="1"/>
      <c r="FST3" s="1"/>
      <c r="FSU3" s="1"/>
      <c r="FSV3" s="1"/>
      <c r="FSW3" s="1"/>
      <c r="FSX3" s="1"/>
      <c r="FSY3" s="1"/>
      <c r="FSZ3" s="1"/>
      <c r="FTA3" s="1"/>
      <c r="FTB3" s="1"/>
      <c r="FTC3" s="1"/>
      <c r="FTD3" s="1"/>
      <c r="FTE3" s="1"/>
      <c r="FTF3" s="1"/>
      <c r="FTG3" s="1"/>
      <c r="FTH3" s="1"/>
      <c r="FTI3" s="1"/>
      <c r="FTJ3" s="1"/>
      <c r="FTK3" s="1"/>
      <c r="FTL3" s="1"/>
      <c r="FTM3" s="1"/>
      <c r="FTN3" s="1"/>
      <c r="FTO3" s="1"/>
      <c r="FTP3" s="1"/>
      <c r="FTQ3" s="1"/>
      <c r="FTR3" s="1"/>
      <c r="FTS3" s="1"/>
      <c r="FTT3" s="1"/>
      <c r="FTU3" s="1"/>
      <c r="FTV3" s="1"/>
      <c r="FTW3" s="1"/>
      <c r="FTX3" s="1"/>
      <c r="FTY3" s="1"/>
      <c r="FTZ3" s="1"/>
      <c r="FUA3" s="1"/>
      <c r="FUB3" s="1"/>
      <c r="FUC3" s="1"/>
      <c r="FUD3" s="1"/>
      <c r="FUE3" s="1"/>
      <c r="FUF3" s="1"/>
      <c r="FUG3" s="1"/>
      <c r="FUH3" s="1"/>
      <c r="FUI3" s="1"/>
      <c r="FUJ3" s="1"/>
      <c r="FUK3" s="1"/>
      <c r="FUL3" s="1"/>
      <c r="FUM3" s="1"/>
      <c r="FUN3" s="1"/>
      <c r="FUO3" s="1"/>
      <c r="FUP3" s="1"/>
      <c r="FUQ3" s="1"/>
      <c r="FUR3" s="1"/>
      <c r="FUS3" s="1"/>
      <c r="FUT3" s="1"/>
      <c r="FUU3" s="1"/>
      <c r="FUV3" s="1"/>
      <c r="FUW3" s="1"/>
      <c r="FUX3" s="1"/>
      <c r="FUY3" s="1"/>
      <c r="FUZ3" s="1"/>
      <c r="FVA3" s="1"/>
      <c r="FVB3" s="1"/>
      <c r="FVC3" s="1"/>
      <c r="FVD3" s="1"/>
      <c r="FVE3" s="1"/>
      <c r="FVF3" s="1"/>
      <c r="FVG3" s="1"/>
      <c r="FVH3" s="1"/>
      <c r="FVI3" s="1"/>
      <c r="FVJ3" s="1"/>
      <c r="FVK3" s="1"/>
      <c r="FVL3" s="1"/>
      <c r="FVM3" s="1"/>
      <c r="FVN3" s="1"/>
      <c r="FVO3" s="1"/>
      <c r="FVP3" s="1"/>
      <c r="FVQ3" s="1"/>
      <c r="FVR3" s="1"/>
      <c r="FVS3" s="1"/>
      <c r="FVT3" s="1"/>
      <c r="FVU3" s="1"/>
      <c r="FVV3" s="1"/>
      <c r="FVW3" s="1"/>
      <c r="FVX3" s="1"/>
      <c r="FVY3" s="1"/>
      <c r="FVZ3" s="1"/>
      <c r="FWA3" s="1"/>
      <c r="FWB3" s="1"/>
      <c r="FWC3" s="1"/>
      <c r="FWD3" s="1"/>
      <c r="FWE3" s="1"/>
      <c r="FWF3" s="1"/>
      <c r="FWG3" s="1"/>
      <c r="FWH3" s="1"/>
      <c r="FWI3" s="1"/>
      <c r="FWJ3" s="1"/>
      <c r="FWK3" s="1"/>
      <c r="FWL3" s="1"/>
      <c r="FWM3" s="1"/>
      <c r="FWN3" s="1"/>
      <c r="FWO3" s="1"/>
      <c r="FWP3" s="1"/>
      <c r="FWQ3" s="1"/>
      <c r="FWR3" s="1"/>
      <c r="FWS3" s="1"/>
      <c r="FWT3" s="1"/>
      <c r="FWU3" s="1"/>
      <c r="FWV3" s="1"/>
      <c r="FWW3" s="1"/>
      <c r="FWX3" s="1"/>
      <c r="FWY3" s="1"/>
      <c r="FWZ3" s="1"/>
      <c r="FXA3" s="1"/>
      <c r="FXB3" s="1"/>
      <c r="FXC3" s="1"/>
      <c r="FXD3" s="1"/>
      <c r="FXE3" s="1"/>
      <c r="FXF3" s="1"/>
      <c r="FXG3" s="1"/>
      <c r="FXH3" s="1"/>
      <c r="FXI3" s="1"/>
      <c r="FXJ3" s="1"/>
      <c r="FXK3" s="1"/>
      <c r="FXL3" s="1"/>
      <c r="FXM3" s="1"/>
      <c r="FXN3" s="1"/>
      <c r="FXO3" s="1"/>
      <c r="FXP3" s="1"/>
      <c r="FXQ3" s="1"/>
      <c r="FXR3" s="1"/>
      <c r="FXS3" s="1"/>
      <c r="FXT3" s="1"/>
      <c r="FXU3" s="1"/>
      <c r="FXV3" s="1"/>
      <c r="FXW3" s="1"/>
      <c r="FXX3" s="1"/>
      <c r="FXY3" s="1"/>
      <c r="FXZ3" s="1"/>
      <c r="FYA3" s="1"/>
      <c r="FYB3" s="1"/>
      <c r="FYC3" s="1"/>
      <c r="FYD3" s="1"/>
      <c r="FYE3" s="1"/>
      <c r="FYF3" s="1"/>
      <c r="FYG3" s="1"/>
      <c r="FYH3" s="1"/>
      <c r="FYI3" s="1"/>
      <c r="FYJ3" s="1"/>
      <c r="FYK3" s="1"/>
      <c r="FYL3" s="1"/>
      <c r="FYM3" s="1"/>
      <c r="FYN3" s="1"/>
      <c r="FYO3" s="1"/>
      <c r="FYP3" s="1"/>
      <c r="FYQ3" s="1"/>
      <c r="FYR3" s="1"/>
      <c r="FYS3" s="1"/>
      <c r="FYT3" s="1"/>
      <c r="FYU3" s="1"/>
      <c r="FYV3" s="1"/>
      <c r="FYW3" s="1"/>
      <c r="FYX3" s="1"/>
      <c r="FYY3" s="1"/>
      <c r="FYZ3" s="1"/>
      <c r="FZA3" s="1"/>
      <c r="FZB3" s="1"/>
      <c r="FZC3" s="1"/>
      <c r="FZD3" s="1"/>
      <c r="FZE3" s="1"/>
      <c r="FZF3" s="1"/>
      <c r="FZG3" s="1"/>
      <c r="FZH3" s="1"/>
      <c r="FZI3" s="1"/>
      <c r="FZJ3" s="1"/>
      <c r="FZK3" s="1"/>
      <c r="FZL3" s="1"/>
      <c r="FZM3" s="1"/>
      <c r="FZN3" s="1"/>
      <c r="FZO3" s="1"/>
      <c r="FZP3" s="1"/>
      <c r="FZQ3" s="1"/>
      <c r="FZR3" s="1"/>
      <c r="FZS3" s="1"/>
      <c r="FZT3" s="1"/>
      <c r="FZU3" s="1"/>
      <c r="FZV3" s="1"/>
      <c r="FZW3" s="1"/>
      <c r="FZX3" s="1"/>
      <c r="FZY3" s="1"/>
      <c r="FZZ3" s="1"/>
      <c r="GAA3" s="1"/>
      <c r="GAB3" s="1"/>
      <c r="GAC3" s="1"/>
      <c r="GAD3" s="1"/>
      <c r="GAE3" s="1"/>
      <c r="GAF3" s="1"/>
      <c r="GAG3" s="1"/>
      <c r="GAH3" s="1"/>
      <c r="GAI3" s="1"/>
      <c r="GAJ3" s="1"/>
      <c r="GAK3" s="1"/>
      <c r="GAL3" s="1"/>
      <c r="GAM3" s="1"/>
      <c r="GAN3" s="1"/>
      <c r="GAO3" s="1"/>
      <c r="GAP3" s="1"/>
      <c r="GAQ3" s="1"/>
      <c r="GAR3" s="1"/>
      <c r="GAS3" s="1"/>
      <c r="GAT3" s="1"/>
      <c r="GAU3" s="1"/>
      <c r="GAV3" s="1"/>
      <c r="GAW3" s="1"/>
      <c r="GAX3" s="1"/>
      <c r="GAY3" s="1"/>
      <c r="GAZ3" s="1"/>
      <c r="GBA3" s="1"/>
      <c r="GBB3" s="1"/>
      <c r="GBC3" s="1"/>
      <c r="GBD3" s="1"/>
      <c r="GBE3" s="1"/>
      <c r="GBF3" s="1"/>
      <c r="GBG3" s="1"/>
      <c r="GBH3" s="1"/>
      <c r="GBI3" s="1"/>
      <c r="GBJ3" s="1"/>
      <c r="GBK3" s="1"/>
      <c r="GBL3" s="1"/>
      <c r="GBM3" s="1"/>
      <c r="GBN3" s="1"/>
      <c r="GBO3" s="1"/>
      <c r="GBP3" s="1"/>
      <c r="GBQ3" s="1"/>
      <c r="GBR3" s="1"/>
      <c r="GBS3" s="1"/>
      <c r="GBT3" s="1"/>
      <c r="GBU3" s="1"/>
      <c r="GBV3" s="1"/>
      <c r="GBW3" s="1"/>
      <c r="GBX3" s="1"/>
      <c r="GBY3" s="1"/>
      <c r="GBZ3" s="1"/>
      <c r="GCA3" s="1"/>
      <c r="GCB3" s="1"/>
      <c r="GCC3" s="1"/>
      <c r="GCD3" s="1"/>
      <c r="GCE3" s="1"/>
      <c r="GCF3" s="1"/>
      <c r="GCG3" s="1"/>
      <c r="GCH3" s="1"/>
      <c r="GCI3" s="1"/>
      <c r="GCJ3" s="1"/>
      <c r="GCK3" s="1"/>
      <c r="GCL3" s="1"/>
      <c r="GCM3" s="1"/>
      <c r="GCN3" s="1"/>
      <c r="GCO3" s="1"/>
      <c r="GCP3" s="1"/>
      <c r="GCQ3" s="1"/>
      <c r="GCR3" s="1"/>
      <c r="GCS3" s="1"/>
      <c r="GCT3" s="1"/>
      <c r="GCU3" s="1"/>
      <c r="GCV3" s="1"/>
      <c r="GCW3" s="1"/>
      <c r="GCX3" s="1"/>
      <c r="GCY3" s="1"/>
      <c r="GCZ3" s="1"/>
      <c r="GDA3" s="1"/>
      <c r="GDB3" s="1"/>
      <c r="GDC3" s="1"/>
      <c r="GDD3" s="1"/>
      <c r="GDE3" s="1"/>
      <c r="GDF3" s="1"/>
      <c r="GDG3" s="1"/>
      <c r="GDH3" s="1"/>
      <c r="GDI3" s="1"/>
      <c r="GDJ3" s="1"/>
      <c r="GDK3" s="1"/>
      <c r="GDL3" s="1"/>
      <c r="GDM3" s="1"/>
      <c r="GDN3" s="1"/>
      <c r="GDO3" s="1"/>
      <c r="GDP3" s="1"/>
      <c r="GDQ3" s="1"/>
      <c r="GDR3" s="1"/>
      <c r="GDS3" s="1"/>
      <c r="GDT3" s="1"/>
      <c r="GDU3" s="1"/>
      <c r="GDV3" s="1"/>
      <c r="GDW3" s="1"/>
      <c r="GDX3" s="1"/>
      <c r="GDY3" s="1"/>
      <c r="GDZ3" s="1"/>
      <c r="GEA3" s="1"/>
      <c r="GEB3" s="1"/>
      <c r="GEC3" s="1"/>
      <c r="GED3" s="1"/>
      <c r="GEE3" s="1"/>
      <c r="GEF3" s="1"/>
      <c r="GEG3" s="1"/>
      <c r="GEH3" s="1"/>
      <c r="GEI3" s="1"/>
      <c r="GEJ3" s="1"/>
      <c r="GEK3" s="1"/>
      <c r="GEL3" s="1"/>
      <c r="GEM3" s="1"/>
      <c r="GEN3" s="1"/>
      <c r="GEO3" s="1"/>
      <c r="GEP3" s="1"/>
      <c r="GEQ3" s="1"/>
      <c r="GER3" s="1"/>
      <c r="GES3" s="1"/>
      <c r="GET3" s="1"/>
      <c r="GEU3" s="1"/>
      <c r="GEV3" s="1"/>
      <c r="GEW3" s="1"/>
      <c r="GEX3" s="1"/>
      <c r="GEY3" s="1"/>
      <c r="GEZ3" s="1"/>
      <c r="GFA3" s="1"/>
      <c r="GFB3" s="1"/>
      <c r="GFC3" s="1"/>
      <c r="GFD3" s="1"/>
      <c r="GFE3" s="1"/>
      <c r="GFF3" s="1"/>
      <c r="GFG3" s="1"/>
      <c r="GFH3" s="1"/>
      <c r="GFI3" s="1"/>
      <c r="GFJ3" s="1"/>
      <c r="GFK3" s="1"/>
      <c r="GFL3" s="1"/>
      <c r="GFM3" s="1"/>
      <c r="GFN3" s="1"/>
      <c r="GFO3" s="1"/>
      <c r="GFP3" s="1"/>
      <c r="GFQ3" s="1"/>
      <c r="GFR3" s="1"/>
      <c r="GFS3" s="1"/>
      <c r="GFT3" s="1"/>
      <c r="GFU3" s="1"/>
      <c r="GFV3" s="1"/>
      <c r="GFW3" s="1"/>
      <c r="GFX3" s="1"/>
      <c r="GFY3" s="1"/>
      <c r="GFZ3" s="1"/>
      <c r="GGA3" s="1"/>
      <c r="GGB3" s="1"/>
      <c r="GGC3" s="1"/>
      <c r="GGD3" s="1"/>
      <c r="GGE3" s="1"/>
      <c r="GGF3" s="1"/>
      <c r="GGG3" s="1"/>
      <c r="GGH3" s="1"/>
      <c r="GGI3" s="1"/>
      <c r="GGJ3" s="1"/>
      <c r="GGK3" s="1"/>
      <c r="GGL3" s="1"/>
      <c r="GGM3" s="1"/>
      <c r="GGN3" s="1"/>
      <c r="GGO3" s="1"/>
      <c r="GGP3" s="1"/>
      <c r="GGQ3" s="1"/>
      <c r="GGR3" s="1"/>
      <c r="GGS3" s="1"/>
      <c r="GGT3" s="1"/>
      <c r="GGU3" s="1"/>
      <c r="GGV3" s="1"/>
      <c r="GGW3" s="1"/>
      <c r="GGX3" s="1"/>
      <c r="GGY3" s="1"/>
      <c r="GGZ3" s="1"/>
      <c r="GHA3" s="1"/>
      <c r="GHB3" s="1"/>
      <c r="GHC3" s="1"/>
      <c r="GHD3" s="1"/>
      <c r="GHE3" s="1"/>
      <c r="GHF3" s="1"/>
      <c r="GHG3" s="1"/>
      <c r="GHH3" s="1"/>
      <c r="GHI3" s="1"/>
      <c r="GHJ3" s="1"/>
      <c r="GHK3" s="1"/>
      <c r="GHL3" s="1"/>
      <c r="GHM3" s="1"/>
      <c r="GHN3" s="1"/>
      <c r="GHO3" s="1"/>
      <c r="GHP3" s="1"/>
      <c r="GHQ3" s="1"/>
      <c r="GHR3" s="1"/>
      <c r="GHS3" s="1"/>
      <c r="GHT3" s="1"/>
      <c r="GHU3" s="1"/>
      <c r="GHV3" s="1"/>
      <c r="GHW3" s="1"/>
      <c r="GHX3" s="1"/>
      <c r="GHY3" s="1"/>
      <c r="GHZ3" s="1"/>
      <c r="GIA3" s="1"/>
      <c r="GIB3" s="1"/>
      <c r="GIC3" s="1"/>
      <c r="GID3" s="1"/>
      <c r="GIE3" s="1"/>
      <c r="GIF3" s="1"/>
      <c r="GIG3" s="1"/>
      <c r="GIH3" s="1"/>
      <c r="GII3" s="1"/>
      <c r="GIJ3" s="1"/>
      <c r="GIK3" s="1"/>
      <c r="GIL3" s="1"/>
      <c r="GIM3" s="1"/>
      <c r="GIN3" s="1"/>
      <c r="GIO3" s="1"/>
      <c r="GIP3" s="1"/>
      <c r="GIQ3" s="1"/>
      <c r="GIR3" s="1"/>
      <c r="GIS3" s="1"/>
      <c r="GIT3" s="1"/>
      <c r="GIU3" s="1"/>
      <c r="GIV3" s="1"/>
      <c r="GIW3" s="1"/>
      <c r="GIX3" s="1"/>
      <c r="GIY3" s="1"/>
      <c r="GIZ3" s="1"/>
      <c r="GJA3" s="1"/>
      <c r="GJB3" s="1"/>
      <c r="GJC3" s="1"/>
      <c r="GJD3" s="1"/>
      <c r="GJE3" s="1"/>
      <c r="GJF3" s="1"/>
      <c r="GJG3" s="1"/>
      <c r="GJH3" s="1"/>
      <c r="GJI3" s="1"/>
      <c r="GJJ3" s="1"/>
      <c r="GJK3" s="1"/>
      <c r="GJL3" s="1"/>
      <c r="GJM3" s="1"/>
      <c r="GJN3" s="1"/>
      <c r="GJO3" s="1"/>
      <c r="GJP3" s="1"/>
      <c r="GJQ3" s="1"/>
      <c r="GJR3" s="1"/>
      <c r="GJS3" s="1"/>
      <c r="GJT3" s="1"/>
      <c r="GJU3" s="1"/>
      <c r="GJV3" s="1"/>
      <c r="GJW3" s="1"/>
      <c r="GJX3" s="1"/>
      <c r="GJY3" s="1"/>
      <c r="GJZ3" s="1"/>
      <c r="GKA3" s="1"/>
      <c r="GKB3" s="1"/>
      <c r="GKC3" s="1"/>
      <c r="GKD3" s="1"/>
      <c r="GKE3" s="1"/>
      <c r="GKF3" s="1"/>
      <c r="GKG3" s="1"/>
      <c r="GKH3" s="1"/>
      <c r="GKI3" s="1"/>
      <c r="GKJ3" s="1"/>
      <c r="GKK3" s="1"/>
      <c r="GKL3" s="1"/>
      <c r="GKM3" s="1"/>
      <c r="GKN3" s="1"/>
      <c r="GKO3" s="1"/>
      <c r="GKP3" s="1"/>
      <c r="GKQ3" s="1"/>
      <c r="GKR3" s="1"/>
      <c r="GKS3" s="1"/>
      <c r="GKT3" s="1"/>
      <c r="GKU3" s="1"/>
      <c r="GKV3" s="1"/>
      <c r="GKW3" s="1"/>
      <c r="GKX3" s="1"/>
      <c r="GKY3" s="1"/>
      <c r="GKZ3" s="1"/>
      <c r="GLA3" s="1"/>
      <c r="GLB3" s="1"/>
      <c r="GLC3" s="1"/>
      <c r="GLD3" s="1"/>
      <c r="GLE3" s="1"/>
      <c r="GLF3" s="1"/>
      <c r="GLG3" s="1"/>
      <c r="GLH3" s="1"/>
      <c r="GLI3" s="1"/>
      <c r="GLJ3" s="1"/>
      <c r="GLK3" s="1"/>
      <c r="GLL3" s="1"/>
      <c r="GLM3" s="1"/>
      <c r="GLN3" s="1"/>
      <c r="GLO3" s="1"/>
      <c r="GLP3" s="1"/>
      <c r="GLQ3" s="1"/>
      <c r="GLR3" s="1"/>
      <c r="GLS3" s="1"/>
      <c r="GLT3" s="1"/>
      <c r="GLU3" s="1"/>
      <c r="GLV3" s="1"/>
      <c r="GLW3" s="1"/>
      <c r="GLX3" s="1"/>
      <c r="GLY3" s="1"/>
      <c r="GLZ3" s="1"/>
      <c r="GMA3" s="1"/>
      <c r="GMB3" s="1"/>
      <c r="GMC3" s="1"/>
      <c r="GMD3" s="1"/>
      <c r="GME3" s="1"/>
      <c r="GMF3" s="1"/>
      <c r="GMG3" s="1"/>
      <c r="GMH3" s="1"/>
      <c r="GMI3" s="1"/>
      <c r="GMJ3" s="1"/>
      <c r="GMK3" s="1"/>
      <c r="GML3" s="1"/>
      <c r="GMM3" s="1"/>
      <c r="GMN3" s="1"/>
      <c r="GMO3" s="1"/>
      <c r="GMP3" s="1"/>
      <c r="GMQ3" s="1"/>
      <c r="GMR3" s="1"/>
      <c r="GMS3" s="1"/>
      <c r="GMT3" s="1"/>
      <c r="GMU3" s="1"/>
      <c r="GMV3" s="1"/>
      <c r="GMW3" s="1"/>
      <c r="GMX3" s="1"/>
      <c r="GMY3" s="1"/>
      <c r="GMZ3" s="1"/>
      <c r="GNA3" s="1"/>
      <c r="GNB3" s="1"/>
      <c r="GNC3" s="1"/>
      <c r="GND3" s="1"/>
      <c r="GNE3" s="1"/>
      <c r="GNF3" s="1"/>
      <c r="GNG3" s="1"/>
      <c r="GNH3" s="1"/>
      <c r="GNI3" s="1"/>
      <c r="GNJ3" s="1"/>
      <c r="GNK3" s="1"/>
      <c r="GNL3" s="1"/>
      <c r="GNM3" s="1"/>
      <c r="GNN3" s="1"/>
      <c r="GNO3" s="1"/>
      <c r="GNP3" s="1"/>
      <c r="GNQ3" s="1"/>
      <c r="GNR3" s="1"/>
      <c r="GNS3" s="1"/>
      <c r="GNT3" s="1"/>
      <c r="GNU3" s="1"/>
      <c r="GNV3" s="1"/>
      <c r="GNW3" s="1"/>
      <c r="GNX3" s="1"/>
      <c r="GNY3" s="1"/>
      <c r="GNZ3" s="1"/>
      <c r="GOA3" s="1"/>
      <c r="GOB3" s="1"/>
      <c r="GOC3" s="1"/>
      <c r="GOD3" s="1"/>
      <c r="GOE3" s="1"/>
      <c r="GOF3" s="1"/>
      <c r="GOG3" s="1"/>
      <c r="GOH3" s="1"/>
      <c r="GOI3" s="1"/>
      <c r="GOJ3" s="1"/>
      <c r="GOK3" s="1"/>
      <c r="GOL3" s="1"/>
      <c r="GOM3" s="1"/>
      <c r="GON3" s="1"/>
      <c r="GOO3" s="1"/>
      <c r="GOP3" s="1"/>
      <c r="GOQ3" s="1"/>
      <c r="GOR3" s="1"/>
      <c r="GOS3" s="1"/>
      <c r="GOT3" s="1"/>
      <c r="GOU3" s="1"/>
      <c r="GOV3" s="1"/>
      <c r="GOW3" s="1"/>
      <c r="GOX3" s="1"/>
      <c r="GOY3" s="1"/>
      <c r="GOZ3" s="1"/>
      <c r="GPA3" s="1"/>
      <c r="GPB3" s="1"/>
      <c r="GPC3" s="1"/>
      <c r="GPD3" s="1"/>
      <c r="GPE3" s="1"/>
      <c r="GPF3" s="1"/>
      <c r="GPG3" s="1"/>
      <c r="GPH3" s="1"/>
      <c r="GPI3" s="1"/>
      <c r="GPJ3" s="1"/>
      <c r="GPK3" s="1"/>
      <c r="GPL3" s="1"/>
      <c r="GPM3" s="1"/>
      <c r="GPN3" s="1"/>
      <c r="GPO3" s="1"/>
      <c r="GPP3" s="1"/>
      <c r="GPQ3" s="1"/>
      <c r="GPR3" s="1"/>
      <c r="GPS3" s="1"/>
      <c r="GPT3" s="1"/>
      <c r="GPU3" s="1"/>
      <c r="GPV3" s="1"/>
      <c r="GPW3" s="1"/>
      <c r="GPX3" s="1"/>
      <c r="GPY3" s="1"/>
      <c r="GPZ3" s="1"/>
      <c r="GQA3" s="1"/>
      <c r="GQB3" s="1"/>
      <c r="GQC3" s="1"/>
      <c r="GQD3" s="1"/>
      <c r="GQE3" s="1"/>
      <c r="GQF3" s="1"/>
      <c r="GQG3" s="1"/>
      <c r="GQH3" s="1"/>
      <c r="GQI3" s="1"/>
      <c r="GQJ3" s="1"/>
      <c r="GQK3" s="1"/>
      <c r="GQL3" s="1"/>
      <c r="GQM3" s="1"/>
      <c r="GQN3" s="1"/>
      <c r="GQO3" s="1"/>
      <c r="GQP3" s="1"/>
      <c r="GQQ3" s="1"/>
      <c r="GQR3" s="1"/>
      <c r="GQS3" s="1"/>
      <c r="GQT3" s="1"/>
      <c r="GQU3" s="1"/>
      <c r="GQV3" s="1"/>
      <c r="GQW3" s="1"/>
      <c r="GQX3" s="1"/>
      <c r="GQY3" s="1"/>
      <c r="GQZ3" s="1"/>
      <c r="GRA3" s="1"/>
      <c r="GRB3" s="1"/>
      <c r="GRC3" s="1"/>
      <c r="GRD3" s="1"/>
      <c r="GRE3" s="1"/>
      <c r="GRF3" s="1"/>
      <c r="GRG3" s="1"/>
      <c r="GRH3" s="1"/>
      <c r="GRI3" s="1"/>
      <c r="GRJ3" s="1"/>
      <c r="GRK3" s="1"/>
      <c r="GRL3" s="1"/>
      <c r="GRM3" s="1"/>
      <c r="GRN3" s="1"/>
      <c r="GRO3" s="1"/>
      <c r="GRP3" s="1"/>
      <c r="GRQ3" s="1"/>
      <c r="GRR3" s="1"/>
      <c r="GRS3" s="1"/>
      <c r="GRT3" s="1"/>
      <c r="GRU3" s="1"/>
      <c r="GRV3" s="1"/>
      <c r="GRW3" s="1"/>
      <c r="GRX3" s="1"/>
      <c r="GRY3" s="1"/>
      <c r="GRZ3" s="1"/>
      <c r="GSA3" s="1"/>
      <c r="GSB3" s="1"/>
      <c r="GSC3" s="1"/>
      <c r="GSD3" s="1"/>
      <c r="GSE3" s="1"/>
      <c r="GSF3" s="1"/>
      <c r="GSG3" s="1"/>
      <c r="GSH3" s="1"/>
      <c r="GSI3" s="1"/>
      <c r="GSJ3" s="1"/>
      <c r="GSK3" s="1"/>
      <c r="GSL3" s="1"/>
      <c r="GSM3" s="1"/>
      <c r="GSN3" s="1"/>
      <c r="GSO3" s="1"/>
      <c r="GSP3" s="1"/>
      <c r="GSQ3" s="1"/>
      <c r="GSR3" s="1"/>
      <c r="GSS3" s="1"/>
      <c r="GST3" s="1"/>
      <c r="GSU3" s="1"/>
      <c r="GSV3" s="1"/>
      <c r="GSW3" s="1"/>
      <c r="GSX3" s="1"/>
      <c r="GSY3" s="1"/>
      <c r="GSZ3" s="1"/>
      <c r="GTA3" s="1"/>
      <c r="GTB3" s="1"/>
      <c r="GTC3" s="1"/>
      <c r="GTD3" s="1"/>
      <c r="GTE3" s="1"/>
      <c r="GTF3" s="1"/>
      <c r="GTG3" s="1"/>
      <c r="GTH3" s="1"/>
      <c r="GTI3" s="1"/>
      <c r="GTJ3" s="1"/>
      <c r="GTK3" s="1"/>
      <c r="GTL3" s="1"/>
      <c r="GTM3" s="1"/>
      <c r="GTN3" s="1"/>
      <c r="GTO3" s="1"/>
      <c r="GTP3" s="1"/>
      <c r="GTQ3" s="1"/>
      <c r="GTR3" s="1"/>
      <c r="GTS3" s="1"/>
      <c r="GTT3" s="1"/>
      <c r="GTU3" s="1"/>
      <c r="GTV3" s="1"/>
      <c r="GTW3" s="1"/>
      <c r="GTX3" s="1"/>
      <c r="GTY3" s="1"/>
      <c r="GTZ3" s="1"/>
      <c r="GUA3" s="1"/>
      <c r="GUB3" s="1"/>
      <c r="GUC3" s="1"/>
      <c r="GUD3" s="1"/>
      <c r="GUE3" s="1"/>
      <c r="GUF3" s="1"/>
      <c r="GUG3" s="1"/>
      <c r="GUH3" s="1"/>
      <c r="GUI3" s="1"/>
      <c r="GUJ3" s="1"/>
      <c r="GUK3" s="1"/>
      <c r="GUL3" s="1"/>
      <c r="GUM3" s="1"/>
      <c r="GUN3" s="1"/>
      <c r="GUO3" s="1"/>
      <c r="GUP3" s="1"/>
      <c r="GUQ3" s="1"/>
      <c r="GUR3" s="1"/>
      <c r="GUS3" s="1"/>
      <c r="GUT3" s="1"/>
      <c r="GUU3" s="1"/>
      <c r="GUV3" s="1"/>
      <c r="GUW3" s="1"/>
      <c r="GUX3" s="1"/>
      <c r="GUY3" s="1"/>
      <c r="GUZ3" s="1"/>
      <c r="GVA3" s="1"/>
      <c r="GVB3" s="1"/>
      <c r="GVC3" s="1"/>
      <c r="GVD3" s="1"/>
      <c r="GVE3" s="1"/>
      <c r="GVF3" s="1"/>
      <c r="GVG3" s="1"/>
      <c r="GVH3" s="1"/>
      <c r="GVI3" s="1"/>
      <c r="GVJ3" s="1"/>
      <c r="GVK3" s="1"/>
      <c r="GVL3" s="1"/>
      <c r="GVM3" s="1"/>
      <c r="GVN3" s="1"/>
      <c r="GVO3" s="1"/>
      <c r="GVP3" s="1"/>
      <c r="GVQ3" s="1"/>
      <c r="GVR3" s="1"/>
      <c r="GVS3" s="1"/>
      <c r="GVT3" s="1"/>
      <c r="GVU3" s="1"/>
      <c r="GVV3" s="1"/>
      <c r="GVW3" s="1"/>
      <c r="GVX3" s="1"/>
      <c r="GVY3" s="1"/>
      <c r="GVZ3" s="1"/>
      <c r="GWA3" s="1"/>
      <c r="GWB3" s="1"/>
      <c r="GWC3" s="1"/>
      <c r="GWD3" s="1"/>
      <c r="GWE3" s="1"/>
      <c r="GWF3" s="1"/>
      <c r="GWG3" s="1"/>
      <c r="GWH3" s="1"/>
      <c r="GWI3" s="1"/>
      <c r="GWJ3" s="1"/>
      <c r="GWK3" s="1"/>
      <c r="GWL3" s="1"/>
      <c r="GWM3" s="1"/>
      <c r="GWN3" s="1"/>
      <c r="GWO3" s="1"/>
      <c r="GWP3" s="1"/>
      <c r="GWQ3" s="1"/>
      <c r="GWR3" s="1"/>
      <c r="GWS3" s="1"/>
      <c r="GWT3" s="1"/>
      <c r="GWU3" s="1"/>
      <c r="GWV3" s="1"/>
      <c r="GWW3" s="1"/>
      <c r="GWX3" s="1"/>
      <c r="GWY3" s="1"/>
      <c r="GWZ3" s="1"/>
      <c r="GXA3" s="1"/>
      <c r="GXB3" s="1"/>
      <c r="GXC3" s="1"/>
      <c r="GXD3" s="1"/>
      <c r="GXE3" s="1"/>
      <c r="GXF3" s="1"/>
      <c r="GXG3" s="1"/>
      <c r="GXH3" s="1"/>
      <c r="GXI3" s="1"/>
      <c r="GXJ3" s="1"/>
      <c r="GXK3" s="1"/>
      <c r="GXL3" s="1"/>
      <c r="GXM3" s="1"/>
      <c r="GXN3" s="1"/>
      <c r="GXO3" s="1"/>
      <c r="GXP3" s="1"/>
      <c r="GXQ3" s="1"/>
      <c r="GXR3" s="1"/>
      <c r="GXS3" s="1"/>
      <c r="GXT3" s="1"/>
      <c r="GXU3" s="1"/>
      <c r="GXV3" s="1"/>
      <c r="GXW3" s="1"/>
      <c r="GXX3" s="1"/>
      <c r="GXY3" s="1"/>
      <c r="GXZ3" s="1"/>
      <c r="GYA3" s="1"/>
      <c r="GYB3" s="1"/>
      <c r="GYC3" s="1"/>
      <c r="GYD3" s="1"/>
      <c r="GYE3" s="1"/>
      <c r="GYF3" s="1"/>
      <c r="GYG3" s="1"/>
      <c r="GYH3" s="1"/>
      <c r="GYI3" s="1"/>
      <c r="GYJ3" s="1"/>
      <c r="GYK3" s="1"/>
      <c r="GYL3" s="1"/>
      <c r="GYM3" s="1"/>
      <c r="GYN3" s="1"/>
      <c r="GYO3" s="1"/>
      <c r="GYP3" s="1"/>
      <c r="GYQ3" s="1"/>
      <c r="GYR3" s="1"/>
      <c r="GYS3" s="1"/>
      <c r="GYT3" s="1"/>
      <c r="GYU3" s="1"/>
      <c r="GYV3" s="1"/>
      <c r="GYW3" s="1"/>
      <c r="GYX3" s="1"/>
      <c r="GYY3" s="1"/>
      <c r="GYZ3" s="1"/>
      <c r="GZA3" s="1"/>
      <c r="GZB3" s="1"/>
      <c r="GZC3" s="1"/>
      <c r="GZD3" s="1"/>
      <c r="GZE3" s="1"/>
      <c r="GZF3" s="1"/>
      <c r="GZG3" s="1"/>
      <c r="GZH3" s="1"/>
      <c r="GZI3" s="1"/>
      <c r="GZJ3" s="1"/>
      <c r="GZK3" s="1"/>
      <c r="GZL3" s="1"/>
      <c r="GZM3" s="1"/>
      <c r="GZN3" s="1"/>
      <c r="GZO3" s="1"/>
      <c r="GZP3" s="1"/>
      <c r="GZQ3" s="1"/>
      <c r="GZR3" s="1"/>
      <c r="GZS3" s="1"/>
      <c r="GZT3" s="1"/>
      <c r="GZU3" s="1"/>
      <c r="GZV3" s="1"/>
      <c r="GZW3" s="1"/>
      <c r="GZX3" s="1"/>
      <c r="GZY3" s="1"/>
      <c r="GZZ3" s="1"/>
      <c r="HAA3" s="1"/>
      <c r="HAB3" s="1"/>
      <c r="HAC3" s="1"/>
      <c r="HAD3" s="1"/>
      <c r="HAE3" s="1"/>
      <c r="HAF3" s="1"/>
      <c r="HAG3" s="1"/>
      <c r="HAH3" s="1"/>
      <c r="HAI3" s="1"/>
      <c r="HAJ3" s="1"/>
      <c r="HAK3" s="1"/>
      <c r="HAL3" s="1"/>
      <c r="HAM3" s="1"/>
      <c r="HAN3" s="1"/>
      <c r="HAO3" s="1"/>
      <c r="HAP3" s="1"/>
      <c r="HAQ3" s="1"/>
      <c r="HAR3" s="1"/>
      <c r="HAS3" s="1"/>
      <c r="HAT3" s="1"/>
      <c r="HAU3" s="1"/>
      <c r="HAV3" s="1"/>
      <c r="HAW3" s="1"/>
      <c r="HAX3" s="1"/>
      <c r="HAY3" s="1"/>
      <c r="HAZ3" s="1"/>
      <c r="HBA3" s="1"/>
      <c r="HBB3" s="1"/>
      <c r="HBC3" s="1"/>
      <c r="HBD3" s="1"/>
      <c r="HBE3" s="1"/>
      <c r="HBF3" s="1"/>
      <c r="HBG3" s="1"/>
      <c r="HBH3" s="1"/>
      <c r="HBI3" s="1"/>
      <c r="HBJ3" s="1"/>
      <c r="HBK3" s="1"/>
      <c r="HBL3" s="1"/>
      <c r="HBM3" s="1"/>
      <c r="HBN3" s="1"/>
      <c r="HBO3" s="1"/>
      <c r="HBP3" s="1"/>
      <c r="HBQ3" s="1"/>
      <c r="HBR3" s="1"/>
      <c r="HBS3" s="1"/>
      <c r="HBT3" s="1"/>
      <c r="HBU3" s="1"/>
      <c r="HBV3" s="1"/>
      <c r="HBW3" s="1"/>
      <c r="HBX3" s="1"/>
      <c r="HBY3" s="1"/>
      <c r="HBZ3" s="1"/>
      <c r="HCA3" s="1"/>
      <c r="HCB3" s="1"/>
      <c r="HCC3" s="1"/>
      <c r="HCD3" s="1"/>
      <c r="HCE3" s="1"/>
      <c r="HCF3" s="1"/>
      <c r="HCG3" s="1"/>
      <c r="HCH3" s="1"/>
      <c r="HCI3" s="1"/>
      <c r="HCJ3" s="1"/>
      <c r="HCK3" s="1"/>
      <c r="HCL3" s="1"/>
      <c r="HCM3" s="1"/>
      <c r="HCN3" s="1"/>
      <c r="HCO3" s="1"/>
      <c r="HCP3" s="1"/>
      <c r="HCQ3" s="1"/>
      <c r="HCR3" s="1"/>
      <c r="HCS3" s="1"/>
      <c r="HCT3" s="1"/>
      <c r="HCU3" s="1"/>
      <c r="HCV3" s="1"/>
      <c r="HCW3" s="1"/>
      <c r="HCX3" s="1"/>
      <c r="HCY3" s="1"/>
      <c r="HCZ3" s="1"/>
      <c r="HDA3" s="1"/>
      <c r="HDB3" s="1"/>
      <c r="HDC3" s="1"/>
      <c r="HDD3" s="1"/>
      <c r="HDE3" s="1"/>
      <c r="HDF3" s="1"/>
      <c r="HDG3" s="1"/>
      <c r="HDH3" s="1"/>
      <c r="HDI3" s="1"/>
      <c r="HDJ3" s="1"/>
      <c r="HDK3" s="1"/>
      <c r="HDL3" s="1"/>
      <c r="HDM3" s="1"/>
      <c r="HDN3" s="1"/>
      <c r="HDO3" s="1"/>
      <c r="HDP3" s="1"/>
      <c r="HDQ3" s="1"/>
      <c r="HDR3" s="1"/>
      <c r="HDS3" s="1"/>
      <c r="HDT3" s="1"/>
      <c r="HDU3" s="1"/>
      <c r="HDV3" s="1"/>
      <c r="HDW3" s="1"/>
      <c r="HDX3" s="1"/>
      <c r="HDY3" s="1"/>
      <c r="HDZ3" s="1"/>
      <c r="HEA3" s="1"/>
      <c r="HEB3" s="1"/>
      <c r="HEC3" s="1"/>
      <c r="HED3" s="1"/>
      <c r="HEE3" s="1"/>
      <c r="HEF3" s="1"/>
      <c r="HEG3" s="1"/>
      <c r="HEH3" s="1"/>
      <c r="HEI3" s="1"/>
      <c r="HEJ3" s="1"/>
      <c r="HEK3" s="1"/>
      <c r="HEL3" s="1"/>
      <c r="HEM3" s="1"/>
      <c r="HEN3" s="1"/>
      <c r="HEO3" s="1"/>
      <c r="HEP3" s="1"/>
      <c r="HEQ3" s="1"/>
      <c r="HER3" s="1"/>
      <c r="HES3" s="1"/>
      <c r="HET3" s="1"/>
      <c r="HEU3" s="1"/>
      <c r="HEV3" s="1"/>
      <c r="HEW3" s="1"/>
      <c r="HEX3" s="1"/>
      <c r="HEY3" s="1"/>
      <c r="HEZ3" s="1"/>
      <c r="HFA3" s="1"/>
      <c r="HFB3" s="1"/>
      <c r="HFC3" s="1"/>
      <c r="HFD3" s="1"/>
      <c r="HFE3" s="1"/>
      <c r="HFF3" s="1"/>
      <c r="HFG3" s="1"/>
      <c r="HFH3" s="1"/>
      <c r="HFI3" s="1"/>
      <c r="HFJ3" s="1"/>
      <c r="HFK3" s="1"/>
      <c r="HFL3" s="1"/>
      <c r="HFM3" s="1"/>
      <c r="HFN3" s="1"/>
      <c r="HFO3" s="1"/>
      <c r="HFP3" s="1"/>
      <c r="HFQ3" s="1"/>
      <c r="HFR3" s="1"/>
      <c r="HFS3" s="1"/>
      <c r="HFT3" s="1"/>
      <c r="HFU3" s="1"/>
      <c r="HFV3" s="1"/>
      <c r="HFW3" s="1"/>
      <c r="HFX3" s="1"/>
      <c r="HFY3" s="1"/>
      <c r="HFZ3" s="1"/>
      <c r="HGA3" s="1"/>
      <c r="HGB3" s="1"/>
      <c r="HGC3" s="1"/>
      <c r="HGD3" s="1"/>
      <c r="HGE3" s="1"/>
      <c r="HGF3" s="1"/>
      <c r="HGG3" s="1"/>
      <c r="HGH3" s="1"/>
      <c r="HGI3" s="1"/>
      <c r="HGJ3" s="1"/>
      <c r="HGK3" s="1"/>
      <c r="HGL3" s="1"/>
      <c r="HGM3" s="1"/>
      <c r="HGN3" s="1"/>
      <c r="HGO3" s="1"/>
      <c r="HGP3" s="1"/>
      <c r="HGQ3" s="1"/>
      <c r="HGR3" s="1"/>
      <c r="HGS3" s="1"/>
      <c r="HGT3" s="1"/>
      <c r="HGU3" s="1"/>
      <c r="HGV3" s="1"/>
      <c r="HGW3" s="1"/>
      <c r="HGX3" s="1"/>
      <c r="HGY3" s="1"/>
      <c r="HGZ3" s="1"/>
      <c r="HHA3" s="1"/>
      <c r="HHB3" s="1"/>
      <c r="HHC3" s="1"/>
      <c r="HHD3" s="1"/>
      <c r="HHE3" s="1"/>
      <c r="HHF3" s="1"/>
      <c r="HHG3" s="1"/>
      <c r="HHH3" s="1"/>
      <c r="HHI3" s="1"/>
      <c r="HHJ3" s="1"/>
      <c r="HHK3" s="1"/>
      <c r="HHL3" s="1"/>
      <c r="HHM3" s="1"/>
      <c r="HHN3" s="1"/>
      <c r="HHO3" s="1"/>
      <c r="HHP3" s="1"/>
      <c r="HHQ3" s="1"/>
      <c r="HHR3" s="1"/>
      <c r="HHS3" s="1"/>
      <c r="HHT3" s="1"/>
      <c r="HHU3" s="1"/>
      <c r="HHV3" s="1"/>
      <c r="HHW3" s="1"/>
      <c r="HHX3" s="1"/>
      <c r="HHY3" s="1"/>
      <c r="HHZ3" s="1"/>
      <c r="HIA3" s="1"/>
      <c r="HIB3" s="1"/>
      <c r="HIC3" s="1"/>
      <c r="HID3" s="1"/>
      <c r="HIE3" s="1"/>
      <c r="HIF3" s="1"/>
      <c r="HIG3" s="1"/>
      <c r="HIH3" s="1"/>
      <c r="HII3" s="1"/>
      <c r="HIJ3" s="1"/>
      <c r="HIK3" s="1"/>
      <c r="HIL3" s="1"/>
      <c r="HIM3" s="1"/>
      <c r="HIN3" s="1"/>
      <c r="HIO3" s="1"/>
      <c r="HIP3" s="1"/>
      <c r="HIQ3" s="1"/>
      <c r="HIR3" s="1"/>
      <c r="HIS3" s="1"/>
      <c r="HIT3" s="1"/>
      <c r="HIU3" s="1"/>
      <c r="HIV3" s="1"/>
      <c r="HIW3" s="1"/>
      <c r="HIX3" s="1"/>
      <c r="HIY3" s="1"/>
      <c r="HIZ3" s="1"/>
      <c r="HJA3" s="1"/>
      <c r="HJB3" s="1"/>
      <c r="HJC3" s="1"/>
      <c r="HJD3" s="1"/>
      <c r="HJE3" s="1"/>
      <c r="HJF3" s="1"/>
      <c r="HJG3" s="1"/>
      <c r="HJH3" s="1"/>
      <c r="HJI3" s="1"/>
      <c r="HJJ3" s="1"/>
      <c r="HJK3" s="1"/>
      <c r="HJL3" s="1"/>
      <c r="HJM3" s="1"/>
      <c r="HJN3" s="1"/>
      <c r="HJO3" s="1"/>
      <c r="HJP3" s="1"/>
      <c r="HJQ3" s="1"/>
      <c r="HJR3" s="1"/>
      <c r="HJS3" s="1"/>
      <c r="HJT3" s="1"/>
      <c r="HJU3" s="1"/>
      <c r="HJV3" s="1"/>
      <c r="HJW3" s="1"/>
      <c r="HJX3" s="1"/>
      <c r="HJY3" s="1"/>
      <c r="HJZ3" s="1"/>
      <c r="HKA3" s="1"/>
      <c r="HKB3" s="1"/>
      <c r="HKC3" s="1"/>
      <c r="HKD3" s="1"/>
      <c r="HKE3" s="1"/>
      <c r="HKF3" s="1"/>
      <c r="HKG3" s="1"/>
      <c r="HKH3" s="1"/>
      <c r="HKI3" s="1"/>
      <c r="HKJ3" s="1"/>
      <c r="HKK3" s="1"/>
      <c r="HKL3" s="1"/>
      <c r="HKM3" s="1"/>
      <c r="HKN3" s="1"/>
      <c r="HKO3" s="1"/>
      <c r="HKP3" s="1"/>
      <c r="HKQ3" s="1"/>
      <c r="HKR3" s="1"/>
      <c r="HKS3" s="1"/>
      <c r="HKT3" s="1"/>
      <c r="HKU3" s="1"/>
      <c r="HKV3" s="1"/>
      <c r="HKW3" s="1"/>
      <c r="HKX3" s="1"/>
      <c r="HKY3" s="1"/>
      <c r="HKZ3" s="1"/>
      <c r="HLA3" s="1"/>
      <c r="HLB3" s="1"/>
      <c r="HLC3" s="1"/>
      <c r="HLD3" s="1"/>
      <c r="HLE3" s="1"/>
      <c r="HLF3" s="1"/>
      <c r="HLG3" s="1"/>
      <c r="HLH3" s="1"/>
      <c r="HLI3" s="1"/>
      <c r="HLJ3" s="1"/>
      <c r="HLK3" s="1"/>
      <c r="HLL3" s="1"/>
      <c r="HLM3" s="1"/>
      <c r="HLN3" s="1"/>
      <c r="HLO3" s="1"/>
      <c r="HLP3" s="1"/>
      <c r="HLQ3" s="1"/>
      <c r="HLR3" s="1"/>
      <c r="HLS3" s="1"/>
      <c r="HLT3" s="1"/>
      <c r="HLU3" s="1"/>
      <c r="HLV3" s="1"/>
      <c r="HLW3" s="1"/>
      <c r="HLX3" s="1"/>
      <c r="HLY3" s="1"/>
      <c r="HLZ3" s="1"/>
      <c r="HMA3" s="1"/>
      <c r="HMB3" s="1"/>
      <c r="HMC3" s="1"/>
      <c r="HMD3" s="1"/>
      <c r="HME3" s="1"/>
      <c r="HMF3" s="1"/>
      <c r="HMG3" s="1"/>
      <c r="HMH3" s="1"/>
      <c r="HMI3" s="1"/>
      <c r="HMJ3" s="1"/>
      <c r="HMK3" s="1"/>
      <c r="HML3" s="1"/>
      <c r="HMM3" s="1"/>
      <c r="HMN3" s="1"/>
      <c r="HMO3" s="1"/>
      <c r="HMP3" s="1"/>
      <c r="HMQ3" s="1"/>
      <c r="HMR3" s="1"/>
      <c r="HMS3" s="1"/>
      <c r="HMT3" s="1"/>
      <c r="HMU3" s="1"/>
      <c r="HMV3" s="1"/>
      <c r="HMW3" s="1"/>
      <c r="HMX3" s="1"/>
      <c r="HMY3" s="1"/>
      <c r="HMZ3" s="1"/>
      <c r="HNA3" s="1"/>
      <c r="HNB3" s="1"/>
      <c r="HNC3" s="1"/>
      <c r="HND3" s="1"/>
      <c r="HNE3" s="1"/>
      <c r="HNF3" s="1"/>
      <c r="HNG3" s="1"/>
      <c r="HNH3" s="1"/>
      <c r="HNI3" s="1"/>
      <c r="HNJ3" s="1"/>
      <c r="HNK3" s="1"/>
      <c r="HNL3" s="1"/>
      <c r="HNM3" s="1"/>
      <c r="HNN3" s="1"/>
      <c r="HNO3" s="1"/>
      <c r="HNP3" s="1"/>
      <c r="HNQ3" s="1"/>
      <c r="HNR3" s="1"/>
      <c r="HNS3" s="1"/>
      <c r="HNT3" s="1"/>
      <c r="HNU3" s="1"/>
      <c r="HNV3" s="1"/>
      <c r="HNW3" s="1"/>
      <c r="HNX3" s="1"/>
      <c r="HNY3" s="1"/>
      <c r="HNZ3" s="1"/>
      <c r="HOA3" s="1"/>
      <c r="HOB3" s="1"/>
      <c r="HOC3" s="1"/>
      <c r="HOD3" s="1"/>
      <c r="HOE3" s="1"/>
      <c r="HOF3" s="1"/>
      <c r="HOG3" s="1"/>
      <c r="HOH3" s="1"/>
      <c r="HOI3" s="1"/>
      <c r="HOJ3" s="1"/>
      <c r="HOK3" s="1"/>
      <c r="HOL3" s="1"/>
      <c r="HOM3" s="1"/>
      <c r="HON3" s="1"/>
      <c r="HOO3" s="1"/>
      <c r="HOP3" s="1"/>
      <c r="HOQ3" s="1"/>
      <c r="HOR3" s="1"/>
      <c r="HOS3" s="1"/>
      <c r="HOT3" s="1"/>
      <c r="HOU3" s="1"/>
      <c r="HOV3" s="1"/>
      <c r="HOW3" s="1"/>
      <c r="HOX3" s="1"/>
      <c r="HOY3" s="1"/>
      <c r="HOZ3" s="1"/>
      <c r="HPA3" s="1"/>
      <c r="HPB3" s="1"/>
      <c r="HPC3" s="1"/>
      <c r="HPD3" s="1"/>
      <c r="HPE3" s="1"/>
      <c r="HPF3" s="1"/>
      <c r="HPG3" s="1"/>
      <c r="HPH3" s="1"/>
      <c r="HPI3" s="1"/>
      <c r="HPJ3" s="1"/>
      <c r="HPK3" s="1"/>
      <c r="HPL3" s="1"/>
      <c r="HPM3" s="1"/>
      <c r="HPN3" s="1"/>
      <c r="HPO3" s="1"/>
      <c r="HPP3" s="1"/>
      <c r="HPQ3" s="1"/>
      <c r="HPR3" s="1"/>
      <c r="HPS3" s="1"/>
      <c r="HPT3" s="1"/>
      <c r="HPU3" s="1"/>
      <c r="HPV3" s="1"/>
      <c r="HPW3" s="1"/>
      <c r="HPX3" s="1"/>
      <c r="HPY3" s="1"/>
      <c r="HPZ3" s="1"/>
      <c r="HQA3" s="1"/>
      <c r="HQB3" s="1"/>
      <c r="HQC3" s="1"/>
      <c r="HQD3" s="1"/>
      <c r="HQE3" s="1"/>
      <c r="HQF3" s="1"/>
      <c r="HQG3" s="1"/>
      <c r="HQH3" s="1"/>
      <c r="HQI3" s="1"/>
      <c r="HQJ3" s="1"/>
      <c r="HQK3" s="1"/>
      <c r="HQL3" s="1"/>
      <c r="HQM3" s="1"/>
      <c r="HQN3" s="1"/>
      <c r="HQO3" s="1"/>
      <c r="HQP3" s="1"/>
      <c r="HQQ3" s="1"/>
      <c r="HQR3" s="1"/>
      <c r="HQS3" s="1"/>
      <c r="HQT3" s="1"/>
      <c r="HQU3" s="1"/>
      <c r="HQV3" s="1"/>
      <c r="HQW3" s="1"/>
      <c r="HQX3" s="1"/>
      <c r="HQY3" s="1"/>
      <c r="HQZ3" s="1"/>
      <c r="HRA3" s="1"/>
      <c r="HRB3" s="1"/>
      <c r="HRC3" s="1"/>
      <c r="HRD3" s="1"/>
      <c r="HRE3" s="1"/>
      <c r="HRF3" s="1"/>
      <c r="HRG3" s="1"/>
      <c r="HRH3" s="1"/>
      <c r="HRI3" s="1"/>
      <c r="HRJ3" s="1"/>
      <c r="HRK3" s="1"/>
      <c r="HRL3" s="1"/>
      <c r="HRM3" s="1"/>
      <c r="HRN3" s="1"/>
      <c r="HRO3" s="1"/>
      <c r="HRP3" s="1"/>
      <c r="HRQ3" s="1"/>
      <c r="HRR3" s="1"/>
      <c r="HRS3" s="1"/>
      <c r="HRT3" s="1"/>
      <c r="HRU3" s="1"/>
      <c r="HRV3" s="1"/>
      <c r="HRW3" s="1"/>
      <c r="HRX3" s="1"/>
      <c r="HRY3" s="1"/>
      <c r="HRZ3" s="1"/>
      <c r="HSA3" s="1"/>
      <c r="HSB3" s="1"/>
      <c r="HSC3" s="1"/>
      <c r="HSD3" s="1"/>
      <c r="HSE3" s="1"/>
      <c r="HSF3" s="1"/>
      <c r="HSG3" s="1"/>
      <c r="HSH3" s="1"/>
      <c r="HSI3" s="1"/>
      <c r="HSJ3" s="1"/>
      <c r="HSK3" s="1"/>
      <c r="HSL3" s="1"/>
      <c r="HSM3" s="1"/>
      <c r="HSN3" s="1"/>
      <c r="HSO3" s="1"/>
      <c r="HSP3" s="1"/>
      <c r="HSQ3" s="1"/>
      <c r="HSR3" s="1"/>
      <c r="HSS3" s="1"/>
      <c r="HST3" s="1"/>
      <c r="HSU3" s="1"/>
      <c r="HSV3" s="1"/>
      <c r="HSW3" s="1"/>
      <c r="HSX3" s="1"/>
      <c r="HSY3" s="1"/>
      <c r="HSZ3" s="1"/>
      <c r="HTA3" s="1"/>
      <c r="HTB3" s="1"/>
      <c r="HTC3" s="1"/>
      <c r="HTD3" s="1"/>
      <c r="HTE3" s="1"/>
      <c r="HTF3" s="1"/>
      <c r="HTG3" s="1"/>
      <c r="HTH3" s="1"/>
      <c r="HTI3" s="1"/>
      <c r="HTJ3" s="1"/>
      <c r="HTK3" s="1"/>
      <c r="HTL3" s="1"/>
      <c r="HTM3" s="1"/>
      <c r="HTN3" s="1"/>
      <c r="HTO3" s="1"/>
      <c r="HTP3" s="1"/>
      <c r="HTQ3" s="1"/>
      <c r="HTR3" s="1"/>
      <c r="HTS3" s="1"/>
      <c r="HTT3" s="1"/>
      <c r="HTU3" s="1"/>
      <c r="HTV3" s="1"/>
      <c r="HTW3" s="1"/>
      <c r="HTX3" s="1"/>
      <c r="HTY3" s="1"/>
      <c r="HTZ3" s="1"/>
      <c r="HUA3" s="1"/>
      <c r="HUB3" s="1"/>
      <c r="HUC3" s="1"/>
      <c r="HUD3" s="1"/>
      <c r="HUE3" s="1"/>
      <c r="HUF3" s="1"/>
      <c r="HUG3" s="1"/>
      <c r="HUH3" s="1"/>
      <c r="HUI3" s="1"/>
      <c r="HUJ3" s="1"/>
      <c r="HUK3" s="1"/>
      <c r="HUL3" s="1"/>
      <c r="HUM3" s="1"/>
      <c r="HUN3" s="1"/>
      <c r="HUO3" s="1"/>
      <c r="HUP3" s="1"/>
      <c r="HUQ3" s="1"/>
      <c r="HUR3" s="1"/>
      <c r="HUS3" s="1"/>
      <c r="HUT3" s="1"/>
      <c r="HUU3" s="1"/>
      <c r="HUV3" s="1"/>
      <c r="HUW3" s="1"/>
      <c r="HUX3" s="1"/>
      <c r="HUY3" s="1"/>
      <c r="HUZ3" s="1"/>
      <c r="HVA3" s="1"/>
      <c r="HVB3" s="1"/>
      <c r="HVC3" s="1"/>
      <c r="HVD3" s="1"/>
      <c r="HVE3" s="1"/>
      <c r="HVF3" s="1"/>
      <c r="HVG3" s="1"/>
      <c r="HVH3" s="1"/>
      <c r="HVI3" s="1"/>
      <c r="HVJ3" s="1"/>
      <c r="HVK3" s="1"/>
      <c r="HVL3" s="1"/>
      <c r="HVM3" s="1"/>
      <c r="HVN3" s="1"/>
      <c r="HVO3" s="1"/>
      <c r="HVP3" s="1"/>
      <c r="HVQ3" s="1"/>
      <c r="HVR3" s="1"/>
      <c r="HVS3" s="1"/>
      <c r="HVT3" s="1"/>
      <c r="HVU3" s="1"/>
      <c r="HVV3" s="1"/>
      <c r="HVW3" s="1"/>
      <c r="HVX3" s="1"/>
      <c r="HVY3" s="1"/>
      <c r="HVZ3" s="1"/>
      <c r="HWA3" s="1"/>
      <c r="HWB3" s="1"/>
      <c r="HWC3" s="1"/>
      <c r="HWD3" s="1"/>
      <c r="HWE3" s="1"/>
      <c r="HWF3" s="1"/>
      <c r="HWG3" s="1"/>
      <c r="HWH3" s="1"/>
      <c r="HWI3" s="1"/>
      <c r="HWJ3" s="1"/>
      <c r="HWK3" s="1"/>
      <c r="HWL3" s="1"/>
      <c r="HWM3" s="1"/>
      <c r="HWN3" s="1"/>
      <c r="HWO3" s="1"/>
      <c r="HWP3" s="1"/>
      <c r="HWQ3" s="1"/>
      <c r="HWR3" s="1"/>
      <c r="HWS3" s="1"/>
      <c r="HWT3" s="1"/>
      <c r="HWU3" s="1"/>
      <c r="HWV3" s="1"/>
      <c r="HWW3" s="1"/>
      <c r="HWX3" s="1"/>
      <c r="HWY3" s="1"/>
      <c r="HWZ3" s="1"/>
      <c r="HXA3" s="1"/>
      <c r="HXB3" s="1"/>
      <c r="HXC3" s="1"/>
      <c r="HXD3" s="1"/>
      <c r="HXE3" s="1"/>
      <c r="HXF3" s="1"/>
      <c r="HXG3" s="1"/>
      <c r="HXH3" s="1"/>
      <c r="HXI3" s="1"/>
      <c r="HXJ3" s="1"/>
      <c r="HXK3" s="1"/>
      <c r="HXL3" s="1"/>
      <c r="HXM3" s="1"/>
      <c r="HXN3" s="1"/>
      <c r="HXO3" s="1"/>
      <c r="HXP3" s="1"/>
      <c r="HXQ3" s="1"/>
      <c r="HXR3" s="1"/>
      <c r="HXS3" s="1"/>
      <c r="HXT3" s="1"/>
      <c r="HXU3" s="1"/>
      <c r="HXV3" s="1"/>
      <c r="HXW3" s="1"/>
      <c r="HXX3" s="1"/>
      <c r="HXY3" s="1"/>
      <c r="HXZ3" s="1"/>
      <c r="HYA3" s="1"/>
      <c r="HYB3" s="1"/>
      <c r="HYC3" s="1"/>
      <c r="HYD3" s="1"/>
      <c r="HYE3" s="1"/>
      <c r="HYF3" s="1"/>
      <c r="HYG3" s="1"/>
      <c r="HYH3" s="1"/>
      <c r="HYI3" s="1"/>
      <c r="HYJ3" s="1"/>
      <c r="HYK3" s="1"/>
      <c r="HYL3" s="1"/>
      <c r="HYM3" s="1"/>
      <c r="HYN3" s="1"/>
      <c r="HYO3" s="1"/>
      <c r="HYP3" s="1"/>
      <c r="HYQ3" s="1"/>
      <c r="HYR3" s="1"/>
      <c r="HYS3" s="1"/>
      <c r="HYT3" s="1"/>
      <c r="HYU3" s="1"/>
      <c r="HYV3" s="1"/>
      <c r="HYW3" s="1"/>
      <c r="HYX3" s="1"/>
      <c r="HYY3" s="1"/>
      <c r="HYZ3" s="1"/>
      <c r="HZA3" s="1"/>
      <c r="HZB3" s="1"/>
      <c r="HZC3" s="1"/>
      <c r="HZD3" s="1"/>
      <c r="HZE3" s="1"/>
      <c r="HZF3" s="1"/>
      <c r="HZG3" s="1"/>
      <c r="HZH3" s="1"/>
      <c r="HZI3" s="1"/>
      <c r="HZJ3" s="1"/>
      <c r="HZK3" s="1"/>
      <c r="HZL3" s="1"/>
      <c r="HZM3" s="1"/>
      <c r="HZN3" s="1"/>
      <c r="HZO3" s="1"/>
      <c r="HZP3" s="1"/>
      <c r="HZQ3" s="1"/>
      <c r="HZR3" s="1"/>
      <c r="HZS3" s="1"/>
      <c r="HZT3" s="1"/>
      <c r="HZU3" s="1"/>
      <c r="HZV3" s="1"/>
      <c r="HZW3" s="1"/>
      <c r="HZX3" s="1"/>
      <c r="HZY3" s="1"/>
      <c r="HZZ3" s="1"/>
      <c r="IAA3" s="1"/>
      <c r="IAB3" s="1"/>
      <c r="IAC3" s="1"/>
      <c r="IAD3" s="1"/>
      <c r="IAE3" s="1"/>
      <c r="IAF3" s="1"/>
      <c r="IAG3" s="1"/>
      <c r="IAH3" s="1"/>
      <c r="IAI3" s="1"/>
      <c r="IAJ3" s="1"/>
      <c r="IAK3" s="1"/>
      <c r="IAL3" s="1"/>
      <c r="IAM3" s="1"/>
      <c r="IAN3" s="1"/>
      <c r="IAO3" s="1"/>
      <c r="IAP3" s="1"/>
      <c r="IAQ3" s="1"/>
      <c r="IAR3" s="1"/>
      <c r="IAS3" s="1"/>
      <c r="IAT3" s="1"/>
      <c r="IAU3" s="1"/>
      <c r="IAV3" s="1"/>
      <c r="IAW3" s="1"/>
      <c r="IAX3" s="1"/>
      <c r="IAY3" s="1"/>
      <c r="IAZ3" s="1"/>
      <c r="IBA3" s="1"/>
      <c r="IBB3" s="1"/>
      <c r="IBC3" s="1"/>
      <c r="IBD3" s="1"/>
      <c r="IBE3" s="1"/>
      <c r="IBF3" s="1"/>
      <c r="IBG3" s="1"/>
      <c r="IBH3" s="1"/>
      <c r="IBI3" s="1"/>
      <c r="IBJ3" s="1"/>
      <c r="IBK3" s="1"/>
      <c r="IBL3" s="1"/>
      <c r="IBM3" s="1"/>
      <c r="IBN3" s="1"/>
      <c r="IBO3" s="1"/>
      <c r="IBP3" s="1"/>
      <c r="IBQ3" s="1"/>
      <c r="IBR3" s="1"/>
      <c r="IBS3" s="1"/>
      <c r="IBT3" s="1"/>
      <c r="IBU3" s="1"/>
      <c r="IBV3" s="1"/>
      <c r="IBW3" s="1"/>
      <c r="IBX3" s="1"/>
      <c r="IBY3" s="1"/>
      <c r="IBZ3" s="1"/>
      <c r="ICA3" s="1"/>
      <c r="ICB3" s="1"/>
      <c r="ICC3" s="1"/>
      <c r="ICD3" s="1"/>
      <c r="ICE3" s="1"/>
      <c r="ICF3" s="1"/>
      <c r="ICG3" s="1"/>
      <c r="ICH3" s="1"/>
      <c r="ICI3" s="1"/>
      <c r="ICJ3" s="1"/>
      <c r="ICK3" s="1"/>
      <c r="ICL3" s="1"/>
      <c r="ICM3" s="1"/>
      <c r="ICN3" s="1"/>
      <c r="ICO3" s="1"/>
      <c r="ICP3" s="1"/>
      <c r="ICQ3" s="1"/>
      <c r="ICR3" s="1"/>
      <c r="ICS3" s="1"/>
      <c r="ICT3" s="1"/>
      <c r="ICU3" s="1"/>
      <c r="ICV3" s="1"/>
      <c r="ICW3" s="1"/>
      <c r="ICX3" s="1"/>
      <c r="ICY3" s="1"/>
      <c r="ICZ3" s="1"/>
      <c r="IDA3" s="1"/>
      <c r="IDB3" s="1"/>
      <c r="IDC3" s="1"/>
      <c r="IDD3" s="1"/>
      <c r="IDE3" s="1"/>
      <c r="IDF3" s="1"/>
      <c r="IDG3" s="1"/>
      <c r="IDH3" s="1"/>
      <c r="IDI3" s="1"/>
      <c r="IDJ3" s="1"/>
      <c r="IDK3" s="1"/>
      <c r="IDL3" s="1"/>
      <c r="IDM3" s="1"/>
      <c r="IDN3" s="1"/>
      <c r="IDO3" s="1"/>
      <c r="IDP3" s="1"/>
      <c r="IDQ3" s="1"/>
      <c r="IDR3" s="1"/>
      <c r="IDS3" s="1"/>
      <c r="IDT3" s="1"/>
      <c r="IDU3" s="1"/>
      <c r="IDV3" s="1"/>
      <c r="IDW3" s="1"/>
      <c r="IDX3" s="1"/>
      <c r="IDY3" s="1"/>
      <c r="IDZ3" s="1"/>
      <c r="IEA3" s="1"/>
      <c r="IEB3" s="1"/>
      <c r="IEC3" s="1"/>
      <c r="IED3" s="1"/>
      <c r="IEE3" s="1"/>
      <c r="IEF3" s="1"/>
      <c r="IEG3" s="1"/>
      <c r="IEH3" s="1"/>
      <c r="IEI3" s="1"/>
      <c r="IEJ3" s="1"/>
      <c r="IEK3" s="1"/>
      <c r="IEL3" s="1"/>
      <c r="IEM3" s="1"/>
      <c r="IEN3" s="1"/>
      <c r="IEO3" s="1"/>
      <c r="IEP3" s="1"/>
      <c r="IEQ3" s="1"/>
      <c r="IER3" s="1"/>
      <c r="IES3" s="1"/>
      <c r="IET3" s="1"/>
      <c r="IEU3" s="1"/>
      <c r="IEV3" s="1"/>
      <c r="IEW3" s="1"/>
      <c r="IEX3" s="1"/>
      <c r="IEY3" s="1"/>
      <c r="IEZ3" s="1"/>
      <c r="IFA3" s="1"/>
      <c r="IFB3" s="1"/>
      <c r="IFC3" s="1"/>
      <c r="IFD3" s="1"/>
      <c r="IFE3" s="1"/>
      <c r="IFF3" s="1"/>
      <c r="IFG3" s="1"/>
      <c r="IFH3" s="1"/>
      <c r="IFI3" s="1"/>
      <c r="IFJ3" s="1"/>
      <c r="IFK3" s="1"/>
      <c r="IFL3" s="1"/>
      <c r="IFM3" s="1"/>
      <c r="IFN3" s="1"/>
      <c r="IFO3" s="1"/>
      <c r="IFP3" s="1"/>
      <c r="IFQ3" s="1"/>
      <c r="IFR3" s="1"/>
      <c r="IFS3" s="1"/>
      <c r="IFT3" s="1"/>
      <c r="IFU3" s="1"/>
      <c r="IFV3" s="1"/>
      <c r="IFW3" s="1"/>
      <c r="IFX3" s="1"/>
      <c r="IFY3" s="1"/>
      <c r="IFZ3" s="1"/>
      <c r="IGA3" s="1"/>
      <c r="IGB3" s="1"/>
      <c r="IGC3" s="1"/>
      <c r="IGD3" s="1"/>
      <c r="IGE3" s="1"/>
      <c r="IGF3" s="1"/>
      <c r="IGG3" s="1"/>
      <c r="IGH3" s="1"/>
      <c r="IGI3" s="1"/>
      <c r="IGJ3" s="1"/>
      <c r="IGK3" s="1"/>
      <c r="IGL3" s="1"/>
      <c r="IGM3" s="1"/>
      <c r="IGN3" s="1"/>
      <c r="IGO3" s="1"/>
      <c r="IGP3" s="1"/>
      <c r="IGQ3" s="1"/>
      <c r="IGR3" s="1"/>
      <c r="IGS3" s="1"/>
      <c r="IGT3" s="1"/>
      <c r="IGU3" s="1"/>
      <c r="IGV3" s="1"/>
      <c r="IGW3" s="1"/>
      <c r="IGX3" s="1"/>
      <c r="IGY3" s="1"/>
      <c r="IGZ3" s="1"/>
      <c r="IHA3" s="1"/>
      <c r="IHB3" s="1"/>
      <c r="IHC3" s="1"/>
      <c r="IHD3" s="1"/>
      <c r="IHE3" s="1"/>
      <c r="IHF3" s="1"/>
      <c r="IHG3" s="1"/>
      <c r="IHH3" s="1"/>
      <c r="IHI3" s="1"/>
      <c r="IHJ3" s="1"/>
      <c r="IHK3" s="1"/>
      <c r="IHL3" s="1"/>
      <c r="IHM3" s="1"/>
      <c r="IHN3" s="1"/>
      <c r="IHO3" s="1"/>
      <c r="IHP3" s="1"/>
      <c r="IHQ3" s="1"/>
      <c r="IHR3" s="1"/>
      <c r="IHS3" s="1"/>
      <c r="IHT3" s="1"/>
      <c r="IHU3" s="1"/>
      <c r="IHV3" s="1"/>
      <c r="IHW3" s="1"/>
      <c r="IHX3" s="1"/>
      <c r="IHY3" s="1"/>
      <c r="IHZ3" s="1"/>
      <c r="IIA3" s="1"/>
      <c r="IIB3" s="1"/>
      <c r="IIC3" s="1"/>
      <c r="IID3" s="1"/>
      <c r="IIE3" s="1"/>
      <c r="IIF3" s="1"/>
      <c r="IIG3" s="1"/>
      <c r="IIH3" s="1"/>
      <c r="III3" s="1"/>
      <c r="IIJ3" s="1"/>
      <c r="IIK3" s="1"/>
      <c r="IIL3" s="1"/>
      <c r="IIM3" s="1"/>
      <c r="IIN3" s="1"/>
      <c r="IIO3" s="1"/>
      <c r="IIP3" s="1"/>
      <c r="IIQ3" s="1"/>
      <c r="IIR3" s="1"/>
      <c r="IIS3" s="1"/>
      <c r="IIT3" s="1"/>
      <c r="IIU3" s="1"/>
      <c r="IIV3" s="1"/>
      <c r="IIW3" s="1"/>
      <c r="IIX3" s="1"/>
      <c r="IIY3" s="1"/>
      <c r="IIZ3" s="1"/>
      <c r="IJA3" s="1"/>
      <c r="IJB3" s="1"/>
      <c r="IJC3" s="1"/>
      <c r="IJD3" s="1"/>
      <c r="IJE3" s="1"/>
      <c r="IJF3" s="1"/>
      <c r="IJG3" s="1"/>
      <c r="IJH3" s="1"/>
      <c r="IJI3" s="1"/>
      <c r="IJJ3" s="1"/>
      <c r="IJK3" s="1"/>
      <c r="IJL3" s="1"/>
      <c r="IJM3" s="1"/>
      <c r="IJN3" s="1"/>
      <c r="IJO3" s="1"/>
      <c r="IJP3" s="1"/>
      <c r="IJQ3" s="1"/>
      <c r="IJR3" s="1"/>
      <c r="IJS3" s="1"/>
      <c r="IJT3" s="1"/>
      <c r="IJU3" s="1"/>
      <c r="IJV3" s="1"/>
      <c r="IJW3" s="1"/>
      <c r="IJX3" s="1"/>
      <c r="IJY3" s="1"/>
      <c r="IJZ3" s="1"/>
      <c r="IKA3" s="1"/>
      <c r="IKB3" s="1"/>
      <c r="IKC3" s="1"/>
      <c r="IKD3" s="1"/>
      <c r="IKE3" s="1"/>
      <c r="IKF3" s="1"/>
      <c r="IKG3" s="1"/>
      <c r="IKH3" s="1"/>
      <c r="IKI3" s="1"/>
      <c r="IKJ3" s="1"/>
      <c r="IKK3" s="1"/>
      <c r="IKL3" s="1"/>
      <c r="IKM3" s="1"/>
      <c r="IKN3" s="1"/>
      <c r="IKO3" s="1"/>
      <c r="IKP3" s="1"/>
      <c r="IKQ3" s="1"/>
      <c r="IKR3" s="1"/>
      <c r="IKS3" s="1"/>
      <c r="IKT3" s="1"/>
      <c r="IKU3" s="1"/>
      <c r="IKV3" s="1"/>
      <c r="IKW3" s="1"/>
      <c r="IKX3" s="1"/>
      <c r="IKY3" s="1"/>
      <c r="IKZ3" s="1"/>
      <c r="ILA3" s="1"/>
      <c r="ILB3" s="1"/>
      <c r="ILC3" s="1"/>
      <c r="ILD3" s="1"/>
      <c r="ILE3" s="1"/>
      <c r="ILF3" s="1"/>
      <c r="ILG3" s="1"/>
      <c r="ILH3" s="1"/>
      <c r="ILI3" s="1"/>
      <c r="ILJ3" s="1"/>
      <c r="ILK3" s="1"/>
      <c r="ILL3" s="1"/>
      <c r="ILM3" s="1"/>
      <c r="ILN3" s="1"/>
      <c r="ILO3" s="1"/>
      <c r="ILP3" s="1"/>
      <c r="ILQ3" s="1"/>
      <c r="ILR3" s="1"/>
      <c r="ILS3" s="1"/>
      <c r="ILT3" s="1"/>
      <c r="ILU3" s="1"/>
      <c r="ILV3" s="1"/>
      <c r="ILW3" s="1"/>
      <c r="ILX3" s="1"/>
      <c r="ILY3" s="1"/>
      <c r="ILZ3" s="1"/>
      <c r="IMA3" s="1"/>
      <c r="IMB3" s="1"/>
      <c r="IMC3" s="1"/>
      <c r="IMD3" s="1"/>
      <c r="IME3" s="1"/>
      <c r="IMF3" s="1"/>
      <c r="IMG3" s="1"/>
      <c r="IMH3" s="1"/>
      <c r="IMI3" s="1"/>
      <c r="IMJ3" s="1"/>
      <c r="IMK3" s="1"/>
      <c r="IML3" s="1"/>
      <c r="IMM3" s="1"/>
      <c r="IMN3" s="1"/>
      <c r="IMO3" s="1"/>
      <c r="IMP3" s="1"/>
      <c r="IMQ3" s="1"/>
      <c r="IMR3" s="1"/>
      <c r="IMS3" s="1"/>
      <c r="IMT3" s="1"/>
      <c r="IMU3" s="1"/>
      <c r="IMV3" s="1"/>
      <c r="IMW3" s="1"/>
      <c r="IMX3" s="1"/>
      <c r="IMY3" s="1"/>
      <c r="IMZ3" s="1"/>
      <c r="INA3" s="1"/>
      <c r="INB3" s="1"/>
      <c r="INC3" s="1"/>
      <c r="IND3" s="1"/>
      <c r="INE3" s="1"/>
      <c r="INF3" s="1"/>
      <c r="ING3" s="1"/>
      <c r="INH3" s="1"/>
      <c r="INI3" s="1"/>
      <c r="INJ3" s="1"/>
      <c r="INK3" s="1"/>
      <c r="INL3" s="1"/>
      <c r="INM3" s="1"/>
      <c r="INN3" s="1"/>
      <c r="INO3" s="1"/>
      <c r="INP3" s="1"/>
      <c r="INQ3" s="1"/>
      <c r="INR3" s="1"/>
      <c r="INS3" s="1"/>
      <c r="INT3" s="1"/>
      <c r="INU3" s="1"/>
      <c r="INV3" s="1"/>
      <c r="INW3" s="1"/>
      <c r="INX3" s="1"/>
      <c r="INY3" s="1"/>
      <c r="INZ3" s="1"/>
      <c r="IOA3" s="1"/>
      <c r="IOB3" s="1"/>
      <c r="IOC3" s="1"/>
      <c r="IOD3" s="1"/>
      <c r="IOE3" s="1"/>
      <c r="IOF3" s="1"/>
      <c r="IOG3" s="1"/>
      <c r="IOH3" s="1"/>
      <c r="IOI3" s="1"/>
      <c r="IOJ3" s="1"/>
      <c r="IOK3" s="1"/>
      <c r="IOL3" s="1"/>
      <c r="IOM3" s="1"/>
      <c r="ION3" s="1"/>
      <c r="IOO3" s="1"/>
      <c r="IOP3" s="1"/>
      <c r="IOQ3" s="1"/>
      <c r="IOR3" s="1"/>
      <c r="IOS3" s="1"/>
      <c r="IOT3" s="1"/>
      <c r="IOU3" s="1"/>
      <c r="IOV3" s="1"/>
      <c r="IOW3" s="1"/>
      <c r="IOX3" s="1"/>
      <c r="IOY3" s="1"/>
      <c r="IOZ3" s="1"/>
      <c r="IPA3" s="1"/>
      <c r="IPB3" s="1"/>
      <c r="IPC3" s="1"/>
      <c r="IPD3" s="1"/>
      <c r="IPE3" s="1"/>
      <c r="IPF3" s="1"/>
      <c r="IPG3" s="1"/>
      <c r="IPH3" s="1"/>
      <c r="IPI3" s="1"/>
      <c r="IPJ3" s="1"/>
      <c r="IPK3" s="1"/>
      <c r="IPL3" s="1"/>
      <c r="IPM3" s="1"/>
      <c r="IPN3" s="1"/>
      <c r="IPO3" s="1"/>
      <c r="IPP3" s="1"/>
      <c r="IPQ3" s="1"/>
      <c r="IPR3" s="1"/>
      <c r="IPS3" s="1"/>
      <c r="IPT3" s="1"/>
      <c r="IPU3" s="1"/>
      <c r="IPV3" s="1"/>
      <c r="IPW3" s="1"/>
      <c r="IPX3" s="1"/>
      <c r="IPY3" s="1"/>
      <c r="IPZ3" s="1"/>
      <c r="IQA3" s="1"/>
      <c r="IQB3" s="1"/>
      <c r="IQC3" s="1"/>
      <c r="IQD3" s="1"/>
      <c r="IQE3" s="1"/>
      <c r="IQF3" s="1"/>
      <c r="IQG3" s="1"/>
      <c r="IQH3" s="1"/>
      <c r="IQI3" s="1"/>
      <c r="IQJ3" s="1"/>
      <c r="IQK3" s="1"/>
      <c r="IQL3" s="1"/>
      <c r="IQM3" s="1"/>
      <c r="IQN3" s="1"/>
      <c r="IQO3" s="1"/>
      <c r="IQP3" s="1"/>
      <c r="IQQ3" s="1"/>
      <c r="IQR3" s="1"/>
      <c r="IQS3" s="1"/>
      <c r="IQT3" s="1"/>
      <c r="IQU3" s="1"/>
      <c r="IQV3" s="1"/>
      <c r="IQW3" s="1"/>
      <c r="IQX3" s="1"/>
      <c r="IQY3" s="1"/>
      <c r="IQZ3" s="1"/>
      <c r="IRA3" s="1"/>
      <c r="IRB3" s="1"/>
      <c r="IRC3" s="1"/>
      <c r="IRD3" s="1"/>
      <c r="IRE3" s="1"/>
      <c r="IRF3" s="1"/>
      <c r="IRG3" s="1"/>
      <c r="IRH3" s="1"/>
      <c r="IRI3" s="1"/>
      <c r="IRJ3" s="1"/>
      <c r="IRK3" s="1"/>
      <c r="IRL3" s="1"/>
      <c r="IRM3" s="1"/>
      <c r="IRN3" s="1"/>
      <c r="IRO3" s="1"/>
      <c r="IRP3" s="1"/>
      <c r="IRQ3" s="1"/>
      <c r="IRR3" s="1"/>
      <c r="IRS3" s="1"/>
      <c r="IRT3" s="1"/>
      <c r="IRU3" s="1"/>
      <c r="IRV3" s="1"/>
      <c r="IRW3" s="1"/>
      <c r="IRX3" s="1"/>
      <c r="IRY3" s="1"/>
      <c r="IRZ3" s="1"/>
      <c r="ISA3" s="1"/>
      <c r="ISB3" s="1"/>
      <c r="ISC3" s="1"/>
      <c r="ISD3" s="1"/>
      <c r="ISE3" s="1"/>
      <c r="ISF3" s="1"/>
      <c r="ISG3" s="1"/>
      <c r="ISH3" s="1"/>
      <c r="ISI3" s="1"/>
      <c r="ISJ3" s="1"/>
      <c r="ISK3" s="1"/>
      <c r="ISL3" s="1"/>
      <c r="ISM3" s="1"/>
      <c r="ISN3" s="1"/>
      <c r="ISO3" s="1"/>
      <c r="ISP3" s="1"/>
      <c r="ISQ3" s="1"/>
      <c r="ISR3" s="1"/>
      <c r="ISS3" s="1"/>
      <c r="IST3" s="1"/>
      <c r="ISU3" s="1"/>
      <c r="ISV3" s="1"/>
      <c r="ISW3" s="1"/>
      <c r="ISX3" s="1"/>
      <c r="ISY3" s="1"/>
      <c r="ISZ3" s="1"/>
      <c r="ITA3" s="1"/>
      <c r="ITB3" s="1"/>
      <c r="ITC3" s="1"/>
      <c r="ITD3" s="1"/>
      <c r="ITE3" s="1"/>
      <c r="ITF3" s="1"/>
      <c r="ITG3" s="1"/>
      <c r="ITH3" s="1"/>
      <c r="ITI3" s="1"/>
      <c r="ITJ3" s="1"/>
      <c r="ITK3" s="1"/>
      <c r="ITL3" s="1"/>
      <c r="ITM3" s="1"/>
      <c r="ITN3" s="1"/>
      <c r="ITO3" s="1"/>
      <c r="ITP3" s="1"/>
      <c r="ITQ3" s="1"/>
      <c r="ITR3" s="1"/>
      <c r="ITS3" s="1"/>
      <c r="ITT3" s="1"/>
      <c r="ITU3" s="1"/>
      <c r="ITV3" s="1"/>
      <c r="ITW3" s="1"/>
      <c r="ITX3" s="1"/>
      <c r="ITY3" s="1"/>
      <c r="ITZ3" s="1"/>
      <c r="IUA3" s="1"/>
      <c r="IUB3" s="1"/>
      <c r="IUC3" s="1"/>
      <c r="IUD3" s="1"/>
      <c r="IUE3" s="1"/>
      <c r="IUF3" s="1"/>
      <c r="IUG3" s="1"/>
      <c r="IUH3" s="1"/>
      <c r="IUI3" s="1"/>
      <c r="IUJ3" s="1"/>
      <c r="IUK3" s="1"/>
      <c r="IUL3" s="1"/>
      <c r="IUM3" s="1"/>
      <c r="IUN3" s="1"/>
      <c r="IUO3" s="1"/>
      <c r="IUP3" s="1"/>
      <c r="IUQ3" s="1"/>
      <c r="IUR3" s="1"/>
      <c r="IUS3" s="1"/>
      <c r="IUT3" s="1"/>
      <c r="IUU3" s="1"/>
      <c r="IUV3" s="1"/>
      <c r="IUW3" s="1"/>
      <c r="IUX3" s="1"/>
      <c r="IUY3" s="1"/>
      <c r="IUZ3" s="1"/>
      <c r="IVA3" s="1"/>
      <c r="IVB3" s="1"/>
      <c r="IVC3" s="1"/>
      <c r="IVD3" s="1"/>
      <c r="IVE3" s="1"/>
      <c r="IVF3" s="1"/>
      <c r="IVG3" s="1"/>
      <c r="IVH3" s="1"/>
      <c r="IVI3" s="1"/>
      <c r="IVJ3" s="1"/>
      <c r="IVK3" s="1"/>
      <c r="IVL3" s="1"/>
      <c r="IVM3" s="1"/>
      <c r="IVN3" s="1"/>
      <c r="IVO3" s="1"/>
      <c r="IVP3" s="1"/>
      <c r="IVQ3" s="1"/>
      <c r="IVR3" s="1"/>
      <c r="IVS3" s="1"/>
      <c r="IVT3" s="1"/>
      <c r="IVU3" s="1"/>
      <c r="IVV3" s="1"/>
      <c r="IVW3" s="1"/>
      <c r="IVX3" s="1"/>
      <c r="IVY3" s="1"/>
      <c r="IVZ3" s="1"/>
      <c r="IWA3" s="1"/>
      <c r="IWB3" s="1"/>
      <c r="IWC3" s="1"/>
      <c r="IWD3" s="1"/>
      <c r="IWE3" s="1"/>
      <c r="IWF3" s="1"/>
      <c r="IWG3" s="1"/>
      <c r="IWH3" s="1"/>
      <c r="IWI3" s="1"/>
      <c r="IWJ3" s="1"/>
      <c r="IWK3" s="1"/>
      <c r="IWL3" s="1"/>
      <c r="IWM3" s="1"/>
      <c r="IWN3" s="1"/>
      <c r="IWO3" s="1"/>
      <c r="IWP3" s="1"/>
      <c r="IWQ3" s="1"/>
      <c r="IWR3" s="1"/>
      <c r="IWS3" s="1"/>
      <c r="IWT3" s="1"/>
      <c r="IWU3" s="1"/>
      <c r="IWV3" s="1"/>
      <c r="IWW3" s="1"/>
      <c r="IWX3" s="1"/>
      <c r="IWY3" s="1"/>
      <c r="IWZ3" s="1"/>
      <c r="IXA3" s="1"/>
      <c r="IXB3" s="1"/>
      <c r="IXC3" s="1"/>
      <c r="IXD3" s="1"/>
      <c r="IXE3" s="1"/>
      <c r="IXF3" s="1"/>
      <c r="IXG3" s="1"/>
      <c r="IXH3" s="1"/>
      <c r="IXI3" s="1"/>
      <c r="IXJ3" s="1"/>
      <c r="IXK3" s="1"/>
      <c r="IXL3" s="1"/>
      <c r="IXM3" s="1"/>
      <c r="IXN3" s="1"/>
      <c r="IXO3" s="1"/>
      <c r="IXP3" s="1"/>
      <c r="IXQ3" s="1"/>
      <c r="IXR3" s="1"/>
      <c r="IXS3" s="1"/>
      <c r="IXT3" s="1"/>
      <c r="IXU3" s="1"/>
      <c r="IXV3" s="1"/>
      <c r="IXW3" s="1"/>
      <c r="IXX3" s="1"/>
      <c r="IXY3" s="1"/>
      <c r="IXZ3" s="1"/>
      <c r="IYA3" s="1"/>
      <c r="IYB3" s="1"/>
      <c r="IYC3" s="1"/>
      <c r="IYD3" s="1"/>
      <c r="IYE3" s="1"/>
      <c r="IYF3" s="1"/>
      <c r="IYG3" s="1"/>
      <c r="IYH3" s="1"/>
      <c r="IYI3" s="1"/>
      <c r="IYJ3" s="1"/>
      <c r="IYK3" s="1"/>
      <c r="IYL3" s="1"/>
      <c r="IYM3" s="1"/>
      <c r="IYN3" s="1"/>
      <c r="IYO3" s="1"/>
      <c r="IYP3" s="1"/>
      <c r="IYQ3" s="1"/>
      <c r="IYR3" s="1"/>
      <c r="IYS3" s="1"/>
      <c r="IYT3" s="1"/>
      <c r="IYU3" s="1"/>
      <c r="IYV3" s="1"/>
      <c r="IYW3" s="1"/>
      <c r="IYX3" s="1"/>
      <c r="IYY3" s="1"/>
      <c r="IYZ3" s="1"/>
      <c r="IZA3" s="1"/>
      <c r="IZB3" s="1"/>
      <c r="IZC3" s="1"/>
      <c r="IZD3" s="1"/>
      <c r="IZE3" s="1"/>
      <c r="IZF3" s="1"/>
      <c r="IZG3" s="1"/>
      <c r="IZH3" s="1"/>
      <c r="IZI3" s="1"/>
      <c r="IZJ3" s="1"/>
      <c r="IZK3" s="1"/>
      <c r="IZL3" s="1"/>
      <c r="IZM3" s="1"/>
      <c r="IZN3" s="1"/>
      <c r="IZO3" s="1"/>
      <c r="IZP3" s="1"/>
      <c r="IZQ3" s="1"/>
      <c r="IZR3" s="1"/>
      <c r="IZS3" s="1"/>
      <c r="IZT3" s="1"/>
      <c r="IZU3" s="1"/>
      <c r="IZV3" s="1"/>
      <c r="IZW3" s="1"/>
      <c r="IZX3" s="1"/>
      <c r="IZY3" s="1"/>
      <c r="IZZ3" s="1"/>
      <c r="JAA3" s="1"/>
      <c r="JAB3" s="1"/>
      <c r="JAC3" s="1"/>
      <c r="JAD3" s="1"/>
      <c r="JAE3" s="1"/>
      <c r="JAF3" s="1"/>
      <c r="JAG3" s="1"/>
      <c r="JAH3" s="1"/>
      <c r="JAI3" s="1"/>
      <c r="JAJ3" s="1"/>
      <c r="JAK3" s="1"/>
      <c r="JAL3" s="1"/>
      <c r="JAM3" s="1"/>
      <c r="JAN3" s="1"/>
      <c r="JAO3" s="1"/>
      <c r="JAP3" s="1"/>
      <c r="JAQ3" s="1"/>
      <c r="JAR3" s="1"/>
      <c r="JAS3" s="1"/>
      <c r="JAT3" s="1"/>
      <c r="JAU3" s="1"/>
      <c r="JAV3" s="1"/>
      <c r="JAW3" s="1"/>
      <c r="JAX3" s="1"/>
      <c r="JAY3" s="1"/>
      <c r="JAZ3" s="1"/>
      <c r="JBA3" s="1"/>
      <c r="JBB3" s="1"/>
      <c r="JBC3" s="1"/>
      <c r="JBD3" s="1"/>
      <c r="JBE3" s="1"/>
      <c r="JBF3" s="1"/>
      <c r="JBG3" s="1"/>
      <c r="JBH3" s="1"/>
      <c r="JBI3" s="1"/>
      <c r="JBJ3" s="1"/>
      <c r="JBK3" s="1"/>
      <c r="JBL3" s="1"/>
      <c r="JBM3" s="1"/>
      <c r="JBN3" s="1"/>
      <c r="JBO3" s="1"/>
      <c r="JBP3" s="1"/>
      <c r="JBQ3" s="1"/>
      <c r="JBR3" s="1"/>
      <c r="JBS3" s="1"/>
      <c r="JBT3" s="1"/>
      <c r="JBU3" s="1"/>
      <c r="JBV3" s="1"/>
      <c r="JBW3" s="1"/>
      <c r="JBX3" s="1"/>
      <c r="JBY3" s="1"/>
      <c r="JBZ3" s="1"/>
      <c r="JCA3" s="1"/>
      <c r="JCB3" s="1"/>
      <c r="JCC3" s="1"/>
      <c r="JCD3" s="1"/>
      <c r="JCE3" s="1"/>
      <c r="JCF3" s="1"/>
      <c r="JCG3" s="1"/>
      <c r="JCH3" s="1"/>
      <c r="JCI3" s="1"/>
      <c r="JCJ3" s="1"/>
      <c r="JCK3" s="1"/>
      <c r="JCL3" s="1"/>
      <c r="JCM3" s="1"/>
      <c r="JCN3" s="1"/>
      <c r="JCO3" s="1"/>
      <c r="JCP3" s="1"/>
      <c r="JCQ3" s="1"/>
      <c r="JCR3" s="1"/>
      <c r="JCS3" s="1"/>
      <c r="JCT3" s="1"/>
      <c r="JCU3" s="1"/>
      <c r="JCV3" s="1"/>
      <c r="JCW3" s="1"/>
      <c r="JCX3" s="1"/>
      <c r="JCY3" s="1"/>
      <c r="JCZ3" s="1"/>
      <c r="JDA3" s="1"/>
      <c r="JDB3" s="1"/>
      <c r="JDC3" s="1"/>
      <c r="JDD3" s="1"/>
      <c r="JDE3" s="1"/>
      <c r="JDF3" s="1"/>
      <c r="JDG3" s="1"/>
      <c r="JDH3" s="1"/>
      <c r="JDI3" s="1"/>
      <c r="JDJ3" s="1"/>
      <c r="JDK3" s="1"/>
      <c r="JDL3" s="1"/>
      <c r="JDM3" s="1"/>
      <c r="JDN3" s="1"/>
      <c r="JDO3" s="1"/>
      <c r="JDP3" s="1"/>
      <c r="JDQ3" s="1"/>
      <c r="JDR3" s="1"/>
      <c r="JDS3" s="1"/>
      <c r="JDT3" s="1"/>
      <c r="JDU3" s="1"/>
      <c r="JDV3" s="1"/>
      <c r="JDW3" s="1"/>
      <c r="JDX3" s="1"/>
      <c r="JDY3" s="1"/>
      <c r="JDZ3" s="1"/>
      <c r="JEA3" s="1"/>
      <c r="JEB3" s="1"/>
      <c r="JEC3" s="1"/>
      <c r="JED3" s="1"/>
      <c r="JEE3" s="1"/>
      <c r="JEF3" s="1"/>
      <c r="JEG3" s="1"/>
      <c r="JEH3" s="1"/>
      <c r="JEI3" s="1"/>
      <c r="JEJ3" s="1"/>
      <c r="JEK3" s="1"/>
      <c r="JEL3" s="1"/>
      <c r="JEM3" s="1"/>
      <c r="JEN3" s="1"/>
      <c r="JEO3" s="1"/>
      <c r="JEP3" s="1"/>
      <c r="JEQ3" s="1"/>
      <c r="JER3" s="1"/>
      <c r="JES3" s="1"/>
      <c r="JET3" s="1"/>
      <c r="JEU3" s="1"/>
      <c r="JEV3" s="1"/>
      <c r="JEW3" s="1"/>
      <c r="JEX3" s="1"/>
      <c r="JEY3" s="1"/>
      <c r="JEZ3" s="1"/>
      <c r="JFA3" s="1"/>
      <c r="JFB3" s="1"/>
      <c r="JFC3" s="1"/>
      <c r="JFD3" s="1"/>
      <c r="JFE3" s="1"/>
      <c r="JFF3" s="1"/>
      <c r="JFG3" s="1"/>
      <c r="JFH3" s="1"/>
      <c r="JFI3" s="1"/>
      <c r="JFJ3" s="1"/>
      <c r="JFK3" s="1"/>
      <c r="JFL3" s="1"/>
      <c r="JFM3" s="1"/>
      <c r="JFN3" s="1"/>
      <c r="JFO3" s="1"/>
      <c r="JFP3" s="1"/>
      <c r="JFQ3" s="1"/>
      <c r="JFR3" s="1"/>
      <c r="JFS3" s="1"/>
      <c r="JFT3" s="1"/>
      <c r="JFU3" s="1"/>
      <c r="JFV3" s="1"/>
      <c r="JFW3" s="1"/>
      <c r="JFX3" s="1"/>
      <c r="JFY3" s="1"/>
      <c r="JFZ3" s="1"/>
      <c r="JGA3" s="1"/>
      <c r="JGB3" s="1"/>
      <c r="JGC3" s="1"/>
      <c r="JGD3" s="1"/>
      <c r="JGE3" s="1"/>
      <c r="JGF3" s="1"/>
      <c r="JGG3" s="1"/>
      <c r="JGH3" s="1"/>
      <c r="JGI3" s="1"/>
      <c r="JGJ3" s="1"/>
      <c r="JGK3" s="1"/>
      <c r="JGL3" s="1"/>
      <c r="JGM3" s="1"/>
      <c r="JGN3" s="1"/>
      <c r="JGO3" s="1"/>
      <c r="JGP3" s="1"/>
      <c r="JGQ3" s="1"/>
      <c r="JGR3" s="1"/>
      <c r="JGS3" s="1"/>
      <c r="JGT3" s="1"/>
      <c r="JGU3" s="1"/>
      <c r="JGV3" s="1"/>
      <c r="JGW3" s="1"/>
      <c r="JGX3" s="1"/>
      <c r="JGY3" s="1"/>
      <c r="JGZ3" s="1"/>
      <c r="JHA3" s="1"/>
      <c r="JHB3" s="1"/>
      <c r="JHC3" s="1"/>
      <c r="JHD3" s="1"/>
      <c r="JHE3" s="1"/>
      <c r="JHF3" s="1"/>
      <c r="JHG3" s="1"/>
      <c r="JHH3" s="1"/>
      <c r="JHI3" s="1"/>
      <c r="JHJ3" s="1"/>
      <c r="JHK3" s="1"/>
      <c r="JHL3" s="1"/>
      <c r="JHM3" s="1"/>
      <c r="JHN3" s="1"/>
      <c r="JHO3" s="1"/>
      <c r="JHP3" s="1"/>
      <c r="JHQ3" s="1"/>
      <c r="JHR3" s="1"/>
      <c r="JHS3" s="1"/>
      <c r="JHT3" s="1"/>
      <c r="JHU3" s="1"/>
      <c r="JHV3" s="1"/>
      <c r="JHW3" s="1"/>
      <c r="JHX3" s="1"/>
      <c r="JHY3" s="1"/>
      <c r="JHZ3" s="1"/>
      <c r="JIA3" s="1"/>
      <c r="JIB3" s="1"/>
      <c r="JIC3" s="1"/>
      <c r="JID3" s="1"/>
      <c r="JIE3" s="1"/>
      <c r="JIF3" s="1"/>
      <c r="JIG3" s="1"/>
      <c r="JIH3" s="1"/>
      <c r="JII3" s="1"/>
      <c r="JIJ3" s="1"/>
      <c r="JIK3" s="1"/>
      <c r="JIL3" s="1"/>
      <c r="JIM3" s="1"/>
      <c r="JIN3" s="1"/>
      <c r="JIO3" s="1"/>
      <c r="JIP3" s="1"/>
      <c r="JIQ3" s="1"/>
      <c r="JIR3" s="1"/>
      <c r="JIS3" s="1"/>
      <c r="JIT3" s="1"/>
      <c r="JIU3" s="1"/>
      <c r="JIV3" s="1"/>
      <c r="JIW3" s="1"/>
      <c r="JIX3" s="1"/>
      <c r="JIY3" s="1"/>
      <c r="JIZ3" s="1"/>
      <c r="JJA3" s="1"/>
      <c r="JJB3" s="1"/>
      <c r="JJC3" s="1"/>
      <c r="JJD3" s="1"/>
      <c r="JJE3" s="1"/>
      <c r="JJF3" s="1"/>
      <c r="JJG3" s="1"/>
      <c r="JJH3" s="1"/>
      <c r="JJI3" s="1"/>
      <c r="JJJ3" s="1"/>
      <c r="JJK3" s="1"/>
      <c r="JJL3" s="1"/>
      <c r="JJM3" s="1"/>
      <c r="JJN3" s="1"/>
      <c r="JJO3" s="1"/>
      <c r="JJP3" s="1"/>
      <c r="JJQ3" s="1"/>
      <c r="JJR3" s="1"/>
      <c r="JJS3" s="1"/>
      <c r="JJT3" s="1"/>
      <c r="JJU3" s="1"/>
      <c r="JJV3" s="1"/>
      <c r="JJW3" s="1"/>
      <c r="JJX3" s="1"/>
      <c r="JJY3" s="1"/>
      <c r="JJZ3" s="1"/>
      <c r="JKA3" s="1"/>
      <c r="JKB3" s="1"/>
      <c r="JKC3" s="1"/>
      <c r="JKD3" s="1"/>
      <c r="JKE3" s="1"/>
      <c r="JKF3" s="1"/>
      <c r="JKG3" s="1"/>
      <c r="JKH3" s="1"/>
      <c r="JKI3" s="1"/>
      <c r="JKJ3" s="1"/>
      <c r="JKK3" s="1"/>
      <c r="JKL3" s="1"/>
      <c r="JKM3" s="1"/>
      <c r="JKN3" s="1"/>
      <c r="JKO3" s="1"/>
      <c r="JKP3" s="1"/>
      <c r="JKQ3" s="1"/>
      <c r="JKR3" s="1"/>
      <c r="JKS3" s="1"/>
      <c r="JKT3" s="1"/>
      <c r="JKU3" s="1"/>
      <c r="JKV3" s="1"/>
      <c r="JKW3" s="1"/>
      <c r="JKX3" s="1"/>
      <c r="JKY3" s="1"/>
      <c r="JKZ3" s="1"/>
      <c r="JLA3" s="1"/>
      <c r="JLB3" s="1"/>
      <c r="JLC3" s="1"/>
      <c r="JLD3" s="1"/>
      <c r="JLE3" s="1"/>
      <c r="JLF3" s="1"/>
      <c r="JLG3" s="1"/>
      <c r="JLH3" s="1"/>
      <c r="JLI3" s="1"/>
      <c r="JLJ3" s="1"/>
      <c r="JLK3" s="1"/>
      <c r="JLL3" s="1"/>
      <c r="JLM3" s="1"/>
      <c r="JLN3" s="1"/>
      <c r="JLO3" s="1"/>
      <c r="JLP3" s="1"/>
      <c r="JLQ3" s="1"/>
      <c r="JLR3" s="1"/>
      <c r="JLS3" s="1"/>
      <c r="JLT3" s="1"/>
      <c r="JLU3" s="1"/>
      <c r="JLV3" s="1"/>
      <c r="JLW3" s="1"/>
      <c r="JLX3" s="1"/>
      <c r="JLY3" s="1"/>
      <c r="JLZ3" s="1"/>
      <c r="JMA3" s="1"/>
      <c r="JMB3" s="1"/>
      <c r="JMC3" s="1"/>
      <c r="JMD3" s="1"/>
      <c r="JME3" s="1"/>
      <c r="JMF3" s="1"/>
      <c r="JMG3" s="1"/>
      <c r="JMH3" s="1"/>
      <c r="JMI3" s="1"/>
      <c r="JMJ3" s="1"/>
      <c r="JMK3" s="1"/>
      <c r="JML3" s="1"/>
      <c r="JMM3" s="1"/>
      <c r="JMN3" s="1"/>
      <c r="JMO3" s="1"/>
      <c r="JMP3" s="1"/>
      <c r="JMQ3" s="1"/>
      <c r="JMR3" s="1"/>
      <c r="JMS3" s="1"/>
      <c r="JMT3" s="1"/>
      <c r="JMU3" s="1"/>
      <c r="JMV3" s="1"/>
      <c r="JMW3" s="1"/>
      <c r="JMX3" s="1"/>
      <c r="JMY3" s="1"/>
      <c r="JMZ3" s="1"/>
      <c r="JNA3" s="1"/>
      <c r="JNB3" s="1"/>
      <c r="JNC3" s="1"/>
      <c r="JND3" s="1"/>
      <c r="JNE3" s="1"/>
      <c r="JNF3" s="1"/>
      <c r="JNG3" s="1"/>
      <c r="JNH3" s="1"/>
      <c r="JNI3" s="1"/>
      <c r="JNJ3" s="1"/>
      <c r="JNK3" s="1"/>
      <c r="JNL3" s="1"/>
      <c r="JNM3" s="1"/>
      <c r="JNN3" s="1"/>
      <c r="JNO3" s="1"/>
      <c r="JNP3" s="1"/>
      <c r="JNQ3" s="1"/>
      <c r="JNR3" s="1"/>
      <c r="JNS3" s="1"/>
      <c r="JNT3" s="1"/>
      <c r="JNU3" s="1"/>
      <c r="JNV3" s="1"/>
      <c r="JNW3" s="1"/>
      <c r="JNX3" s="1"/>
      <c r="JNY3" s="1"/>
      <c r="JNZ3" s="1"/>
      <c r="JOA3" s="1"/>
      <c r="JOB3" s="1"/>
      <c r="JOC3" s="1"/>
      <c r="JOD3" s="1"/>
      <c r="JOE3" s="1"/>
      <c r="JOF3" s="1"/>
      <c r="JOG3" s="1"/>
      <c r="JOH3" s="1"/>
      <c r="JOI3" s="1"/>
      <c r="JOJ3" s="1"/>
      <c r="JOK3" s="1"/>
      <c r="JOL3" s="1"/>
      <c r="JOM3" s="1"/>
      <c r="JON3" s="1"/>
      <c r="JOO3" s="1"/>
      <c r="JOP3" s="1"/>
      <c r="JOQ3" s="1"/>
      <c r="JOR3" s="1"/>
      <c r="JOS3" s="1"/>
      <c r="JOT3" s="1"/>
      <c r="JOU3" s="1"/>
      <c r="JOV3" s="1"/>
      <c r="JOW3" s="1"/>
      <c r="JOX3" s="1"/>
      <c r="JOY3" s="1"/>
      <c r="JOZ3" s="1"/>
      <c r="JPA3" s="1"/>
      <c r="JPB3" s="1"/>
      <c r="JPC3" s="1"/>
      <c r="JPD3" s="1"/>
      <c r="JPE3" s="1"/>
      <c r="JPF3" s="1"/>
      <c r="JPG3" s="1"/>
      <c r="JPH3" s="1"/>
      <c r="JPI3" s="1"/>
      <c r="JPJ3" s="1"/>
      <c r="JPK3" s="1"/>
      <c r="JPL3" s="1"/>
      <c r="JPM3" s="1"/>
      <c r="JPN3" s="1"/>
      <c r="JPO3" s="1"/>
      <c r="JPP3" s="1"/>
      <c r="JPQ3" s="1"/>
      <c r="JPR3" s="1"/>
      <c r="JPS3" s="1"/>
      <c r="JPT3" s="1"/>
      <c r="JPU3" s="1"/>
      <c r="JPV3" s="1"/>
      <c r="JPW3" s="1"/>
      <c r="JPX3" s="1"/>
      <c r="JPY3" s="1"/>
      <c r="JPZ3" s="1"/>
      <c r="JQA3" s="1"/>
      <c r="JQB3" s="1"/>
      <c r="JQC3" s="1"/>
      <c r="JQD3" s="1"/>
      <c r="JQE3" s="1"/>
      <c r="JQF3" s="1"/>
      <c r="JQG3" s="1"/>
      <c r="JQH3" s="1"/>
      <c r="JQI3" s="1"/>
      <c r="JQJ3" s="1"/>
      <c r="JQK3" s="1"/>
      <c r="JQL3" s="1"/>
      <c r="JQM3" s="1"/>
      <c r="JQN3" s="1"/>
      <c r="JQO3" s="1"/>
      <c r="JQP3" s="1"/>
      <c r="JQQ3" s="1"/>
      <c r="JQR3" s="1"/>
      <c r="JQS3" s="1"/>
      <c r="JQT3" s="1"/>
      <c r="JQU3" s="1"/>
      <c r="JQV3" s="1"/>
      <c r="JQW3" s="1"/>
      <c r="JQX3" s="1"/>
      <c r="JQY3" s="1"/>
      <c r="JQZ3" s="1"/>
      <c r="JRA3" s="1"/>
      <c r="JRB3" s="1"/>
      <c r="JRC3" s="1"/>
      <c r="JRD3" s="1"/>
      <c r="JRE3" s="1"/>
      <c r="JRF3" s="1"/>
      <c r="JRG3" s="1"/>
      <c r="JRH3" s="1"/>
      <c r="JRI3" s="1"/>
      <c r="JRJ3" s="1"/>
      <c r="JRK3" s="1"/>
      <c r="JRL3" s="1"/>
      <c r="JRM3" s="1"/>
      <c r="JRN3" s="1"/>
      <c r="JRO3" s="1"/>
      <c r="JRP3" s="1"/>
      <c r="JRQ3" s="1"/>
      <c r="JRR3" s="1"/>
      <c r="JRS3" s="1"/>
      <c r="JRT3" s="1"/>
      <c r="JRU3" s="1"/>
      <c r="JRV3" s="1"/>
      <c r="JRW3" s="1"/>
      <c r="JRX3" s="1"/>
      <c r="JRY3" s="1"/>
      <c r="JRZ3" s="1"/>
      <c r="JSA3" s="1"/>
      <c r="JSB3" s="1"/>
      <c r="JSC3" s="1"/>
      <c r="JSD3" s="1"/>
      <c r="JSE3" s="1"/>
      <c r="JSF3" s="1"/>
      <c r="JSG3" s="1"/>
      <c r="JSH3" s="1"/>
      <c r="JSI3" s="1"/>
      <c r="JSJ3" s="1"/>
      <c r="JSK3" s="1"/>
      <c r="JSL3" s="1"/>
      <c r="JSM3" s="1"/>
      <c r="JSN3" s="1"/>
      <c r="JSO3" s="1"/>
      <c r="JSP3" s="1"/>
      <c r="JSQ3" s="1"/>
      <c r="JSR3" s="1"/>
      <c r="JSS3" s="1"/>
      <c r="JST3" s="1"/>
      <c r="JSU3" s="1"/>
      <c r="JSV3" s="1"/>
      <c r="JSW3" s="1"/>
      <c r="JSX3" s="1"/>
      <c r="JSY3" s="1"/>
      <c r="JSZ3" s="1"/>
      <c r="JTA3" s="1"/>
      <c r="JTB3" s="1"/>
      <c r="JTC3" s="1"/>
      <c r="JTD3" s="1"/>
      <c r="JTE3" s="1"/>
      <c r="JTF3" s="1"/>
      <c r="JTG3" s="1"/>
      <c r="JTH3" s="1"/>
      <c r="JTI3" s="1"/>
      <c r="JTJ3" s="1"/>
      <c r="JTK3" s="1"/>
      <c r="JTL3" s="1"/>
      <c r="JTM3" s="1"/>
      <c r="JTN3" s="1"/>
      <c r="JTO3" s="1"/>
      <c r="JTP3" s="1"/>
      <c r="JTQ3" s="1"/>
      <c r="JTR3" s="1"/>
      <c r="JTS3" s="1"/>
      <c r="JTT3" s="1"/>
      <c r="JTU3" s="1"/>
      <c r="JTV3" s="1"/>
      <c r="JTW3" s="1"/>
      <c r="JTX3" s="1"/>
      <c r="JTY3" s="1"/>
      <c r="JTZ3" s="1"/>
      <c r="JUA3" s="1"/>
      <c r="JUB3" s="1"/>
      <c r="JUC3" s="1"/>
      <c r="JUD3" s="1"/>
      <c r="JUE3" s="1"/>
      <c r="JUF3" s="1"/>
      <c r="JUG3" s="1"/>
      <c r="JUH3" s="1"/>
      <c r="JUI3" s="1"/>
      <c r="JUJ3" s="1"/>
      <c r="JUK3" s="1"/>
      <c r="JUL3" s="1"/>
      <c r="JUM3" s="1"/>
      <c r="JUN3" s="1"/>
      <c r="JUO3" s="1"/>
      <c r="JUP3" s="1"/>
      <c r="JUQ3" s="1"/>
      <c r="JUR3" s="1"/>
      <c r="JUS3" s="1"/>
      <c r="JUT3" s="1"/>
      <c r="JUU3" s="1"/>
      <c r="JUV3" s="1"/>
      <c r="JUW3" s="1"/>
      <c r="JUX3" s="1"/>
      <c r="JUY3" s="1"/>
      <c r="JUZ3" s="1"/>
      <c r="JVA3" s="1"/>
      <c r="JVB3" s="1"/>
      <c r="JVC3" s="1"/>
      <c r="JVD3" s="1"/>
      <c r="JVE3" s="1"/>
      <c r="JVF3" s="1"/>
      <c r="JVG3" s="1"/>
      <c r="JVH3" s="1"/>
      <c r="JVI3" s="1"/>
      <c r="JVJ3" s="1"/>
      <c r="JVK3" s="1"/>
      <c r="JVL3" s="1"/>
      <c r="JVM3" s="1"/>
      <c r="JVN3" s="1"/>
      <c r="JVO3" s="1"/>
      <c r="JVP3" s="1"/>
      <c r="JVQ3" s="1"/>
      <c r="JVR3" s="1"/>
      <c r="JVS3" s="1"/>
      <c r="JVT3" s="1"/>
      <c r="JVU3" s="1"/>
      <c r="JVV3" s="1"/>
      <c r="JVW3" s="1"/>
      <c r="JVX3" s="1"/>
      <c r="JVY3" s="1"/>
      <c r="JVZ3" s="1"/>
      <c r="JWA3" s="1"/>
      <c r="JWB3" s="1"/>
      <c r="JWC3" s="1"/>
      <c r="JWD3" s="1"/>
      <c r="JWE3" s="1"/>
      <c r="JWF3" s="1"/>
      <c r="JWG3" s="1"/>
      <c r="JWH3" s="1"/>
      <c r="JWI3" s="1"/>
      <c r="JWJ3" s="1"/>
      <c r="JWK3" s="1"/>
      <c r="JWL3" s="1"/>
      <c r="JWM3" s="1"/>
      <c r="JWN3" s="1"/>
      <c r="JWO3" s="1"/>
      <c r="JWP3" s="1"/>
      <c r="JWQ3" s="1"/>
      <c r="JWR3" s="1"/>
      <c r="JWS3" s="1"/>
      <c r="JWT3" s="1"/>
      <c r="JWU3" s="1"/>
      <c r="JWV3" s="1"/>
      <c r="JWW3" s="1"/>
      <c r="JWX3" s="1"/>
      <c r="JWY3" s="1"/>
      <c r="JWZ3" s="1"/>
      <c r="JXA3" s="1"/>
      <c r="JXB3" s="1"/>
      <c r="JXC3" s="1"/>
      <c r="JXD3" s="1"/>
      <c r="JXE3" s="1"/>
      <c r="JXF3" s="1"/>
      <c r="JXG3" s="1"/>
      <c r="JXH3" s="1"/>
      <c r="JXI3" s="1"/>
      <c r="JXJ3" s="1"/>
      <c r="JXK3" s="1"/>
      <c r="JXL3" s="1"/>
      <c r="JXM3" s="1"/>
      <c r="JXN3" s="1"/>
      <c r="JXO3" s="1"/>
      <c r="JXP3" s="1"/>
      <c r="JXQ3" s="1"/>
      <c r="JXR3" s="1"/>
      <c r="JXS3" s="1"/>
      <c r="JXT3" s="1"/>
      <c r="JXU3" s="1"/>
      <c r="JXV3" s="1"/>
      <c r="JXW3" s="1"/>
      <c r="JXX3" s="1"/>
      <c r="JXY3" s="1"/>
      <c r="JXZ3" s="1"/>
      <c r="JYA3" s="1"/>
      <c r="JYB3" s="1"/>
      <c r="JYC3" s="1"/>
      <c r="JYD3" s="1"/>
      <c r="JYE3" s="1"/>
      <c r="JYF3" s="1"/>
      <c r="JYG3" s="1"/>
      <c r="JYH3" s="1"/>
      <c r="JYI3" s="1"/>
      <c r="JYJ3" s="1"/>
      <c r="JYK3" s="1"/>
      <c r="JYL3" s="1"/>
      <c r="JYM3" s="1"/>
      <c r="JYN3" s="1"/>
      <c r="JYO3" s="1"/>
      <c r="JYP3" s="1"/>
      <c r="JYQ3" s="1"/>
      <c r="JYR3" s="1"/>
      <c r="JYS3" s="1"/>
      <c r="JYT3" s="1"/>
      <c r="JYU3" s="1"/>
      <c r="JYV3" s="1"/>
      <c r="JYW3" s="1"/>
      <c r="JYX3" s="1"/>
      <c r="JYY3" s="1"/>
      <c r="JYZ3" s="1"/>
      <c r="JZA3" s="1"/>
      <c r="JZB3" s="1"/>
      <c r="JZC3" s="1"/>
      <c r="JZD3" s="1"/>
      <c r="JZE3" s="1"/>
      <c r="JZF3" s="1"/>
      <c r="JZG3" s="1"/>
      <c r="JZH3" s="1"/>
      <c r="JZI3" s="1"/>
      <c r="JZJ3" s="1"/>
      <c r="JZK3" s="1"/>
      <c r="JZL3" s="1"/>
      <c r="JZM3" s="1"/>
      <c r="JZN3" s="1"/>
      <c r="JZO3" s="1"/>
      <c r="JZP3" s="1"/>
      <c r="JZQ3" s="1"/>
      <c r="JZR3" s="1"/>
      <c r="JZS3" s="1"/>
      <c r="JZT3" s="1"/>
      <c r="JZU3" s="1"/>
      <c r="JZV3" s="1"/>
      <c r="JZW3" s="1"/>
      <c r="JZX3" s="1"/>
      <c r="JZY3" s="1"/>
      <c r="JZZ3" s="1"/>
      <c r="KAA3" s="1"/>
      <c r="KAB3" s="1"/>
      <c r="KAC3" s="1"/>
      <c r="KAD3" s="1"/>
      <c r="KAE3" s="1"/>
      <c r="KAF3" s="1"/>
      <c r="KAG3" s="1"/>
      <c r="KAH3" s="1"/>
      <c r="KAI3" s="1"/>
      <c r="KAJ3" s="1"/>
      <c r="KAK3" s="1"/>
      <c r="KAL3" s="1"/>
      <c r="KAM3" s="1"/>
      <c r="KAN3" s="1"/>
      <c r="KAO3" s="1"/>
      <c r="KAP3" s="1"/>
      <c r="KAQ3" s="1"/>
      <c r="KAR3" s="1"/>
      <c r="KAS3" s="1"/>
      <c r="KAT3" s="1"/>
      <c r="KAU3" s="1"/>
      <c r="KAV3" s="1"/>
      <c r="KAW3" s="1"/>
      <c r="KAX3" s="1"/>
      <c r="KAY3" s="1"/>
      <c r="KAZ3" s="1"/>
      <c r="KBA3" s="1"/>
      <c r="KBB3" s="1"/>
      <c r="KBC3" s="1"/>
      <c r="KBD3" s="1"/>
      <c r="KBE3" s="1"/>
      <c r="KBF3" s="1"/>
      <c r="KBG3" s="1"/>
      <c r="KBH3" s="1"/>
      <c r="KBI3" s="1"/>
      <c r="KBJ3" s="1"/>
      <c r="KBK3" s="1"/>
      <c r="KBL3" s="1"/>
      <c r="KBM3" s="1"/>
      <c r="KBN3" s="1"/>
      <c r="KBO3" s="1"/>
      <c r="KBP3" s="1"/>
      <c r="KBQ3" s="1"/>
      <c r="KBR3" s="1"/>
      <c r="KBS3" s="1"/>
      <c r="KBT3" s="1"/>
      <c r="KBU3" s="1"/>
      <c r="KBV3" s="1"/>
      <c r="KBW3" s="1"/>
      <c r="KBX3" s="1"/>
      <c r="KBY3" s="1"/>
      <c r="KBZ3" s="1"/>
      <c r="KCA3" s="1"/>
      <c r="KCB3" s="1"/>
      <c r="KCC3" s="1"/>
      <c r="KCD3" s="1"/>
      <c r="KCE3" s="1"/>
      <c r="KCF3" s="1"/>
      <c r="KCG3" s="1"/>
      <c r="KCH3" s="1"/>
      <c r="KCI3" s="1"/>
      <c r="KCJ3" s="1"/>
      <c r="KCK3" s="1"/>
      <c r="KCL3" s="1"/>
      <c r="KCM3" s="1"/>
      <c r="KCN3" s="1"/>
      <c r="KCO3" s="1"/>
      <c r="KCP3" s="1"/>
      <c r="KCQ3" s="1"/>
      <c r="KCR3" s="1"/>
      <c r="KCS3" s="1"/>
      <c r="KCT3" s="1"/>
      <c r="KCU3" s="1"/>
      <c r="KCV3" s="1"/>
      <c r="KCW3" s="1"/>
      <c r="KCX3" s="1"/>
      <c r="KCY3" s="1"/>
      <c r="KCZ3" s="1"/>
      <c r="KDA3" s="1"/>
      <c r="KDB3" s="1"/>
      <c r="KDC3" s="1"/>
      <c r="KDD3" s="1"/>
      <c r="KDE3" s="1"/>
      <c r="KDF3" s="1"/>
      <c r="KDG3" s="1"/>
      <c r="KDH3" s="1"/>
      <c r="KDI3" s="1"/>
      <c r="KDJ3" s="1"/>
      <c r="KDK3" s="1"/>
      <c r="KDL3" s="1"/>
      <c r="KDM3" s="1"/>
      <c r="KDN3" s="1"/>
      <c r="KDO3" s="1"/>
      <c r="KDP3" s="1"/>
      <c r="KDQ3" s="1"/>
      <c r="KDR3" s="1"/>
      <c r="KDS3" s="1"/>
      <c r="KDT3" s="1"/>
      <c r="KDU3" s="1"/>
      <c r="KDV3" s="1"/>
      <c r="KDW3" s="1"/>
      <c r="KDX3" s="1"/>
      <c r="KDY3" s="1"/>
      <c r="KDZ3" s="1"/>
      <c r="KEA3" s="1"/>
      <c r="KEB3" s="1"/>
      <c r="KEC3" s="1"/>
      <c r="KED3" s="1"/>
      <c r="KEE3" s="1"/>
      <c r="KEF3" s="1"/>
      <c r="KEG3" s="1"/>
      <c r="KEH3" s="1"/>
      <c r="KEI3" s="1"/>
      <c r="KEJ3" s="1"/>
      <c r="KEK3" s="1"/>
      <c r="KEL3" s="1"/>
      <c r="KEM3" s="1"/>
      <c r="KEN3" s="1"/>
      <c r="KEO3" s="1"/>
      <c r="KEP3" s="1"/>
      <c r="KEQ3" s="1"/>
      <c r="KER3" s="1"/>
      <c r="KES3" s="1"/>
      <c r="KET3" s="1"/>
      <c r="KEU3" s="1"/>
      <c r="KEV3" s="1"/>
      <c r="KEW3" s="1"/>
      <c r="KEX3" s="1"/>
      <c r="KEY3" s="1"/>
      <c r="KEZ3" s="1"/>
      <c r="KFA3" s="1"/>
      <c r="KFB3" s="1"/>
      <c r="KFC3" s="1"/>
      <c r="KFD3" s="1"/>
      <c r="KFE3" s="1"/>
      <c r="KFF3" s="1"/>
      <c r="KFG3" s="1"/>
      <c r="KFH3" s="1"/>
      <c r="KFI3" s="1"/>
      <c r="KFJ3" s="1"/>
      <c r="KFK3" s="1"/>
      <c r="KFL3" s="1"/>
      <c r="KFM3" s="1"/>
      <c r="KFN3" s="1"/>
      <c r="KFO3" s="1"/>
      <c r="KFP3" s="1"/>
      <c r="KFQ3" s="1"/>
      <c r="KFR3" s="1"/>
      <c r="KFS3" s="1"/>
      <c r="KFT3" s="1"/>
      <c r="KFU3" s="1"/>
      <c r="KFV3" s="1"/>
      <c r="KFW3" s="1"/>
      <c r="KFX3" s="1"/>
      <c r="KFY3" s="1"/>
      <c r="KFZ3" s="1"/>
      <c r="KGA3" s="1"/>
      <c r="KGB3" s="1"/>
      <c r="KGC3" s="1"/>
      <c r="KGD3" s="1"/>
      <c r="KGE3" s="1"/>
      <c r="KGF3" s="1"/>
      <c r="KGG3" s="1"/>
      <c r="KGH3" s="1"/>
      <c r="KGI3" s="1"/>
      <c r="KGJ3" s="1"/>
      <c r="KGK3" s="1"/>
      <c r="KGL3" s="1"/>
      <c r="KGM3" s="1"/>
      <c r="KGN3" s="1"/>
      <c r="KGO3" s="1"/>
      <c r="KGP3" s="1"/>
      <c r="KGQ3" s="1"/>
      <c r="KGR3" s="1"/>
      <c r="KGS3" s="1"/>
      <c r="KGT3" s="1"/>
      <c r="KGU3" s="1"/>
      <c r="KGV3" s="1"/>
      <c r="KGW3" s="1"/>
      <c r="KGX3" s="1"/>
      <c r="KGY3" s="1"/>
      <c r="KGZ3" s="1"/>
      <c r="KHA3" s="1"/>
      <c r="KHB3" s="1"/>
      <c r="KHC3" s="1"/>
      <c r="KHD3" s="1"/>
      <c r="KHE3" s="1"/>
      <c r="KHF3" s="1"/>
      <c r="KHG3" s="1"/>
      <c r="KHH3" s="1"/>
      <c r="KHI3" s="1"/>
      <c r="KHJ3" s="1"/>
      <c r="KHK3" s="1"/>
      <c r="KHL3" s="1"/>
      <c r="KHM3" s="1"/>
      <c r="KHN3" s="1"/>
      <c r="KHO3" s="1"/>
      <c r="KHP3" s="1"/>
      <c r="KHQ3" s="1"/>
      <c r="KHR3" s="1"/>
      <c r="KHS3" s="1"/>
      <c r="KHT3" s="1"/>
      <c r="KHU3" s="1"/>
      <c r="KHV3" s="1"/>
      <c r="KHW3" s="1"/>
      <c r="KHX3" s="1"/>
      <c r="KHY3" s="1"/>
      <c r="KHZ3" s="1"/>
      <c r="KIA3" s="1"/>
      <c r="KIB3" s="1"/>
      <c r="KIC3" s="1"/>
      <c r="KID3" s="1"/>
      <c r="KIE3" s="1"/>
      <c r="KIF3" s="1"/>
      <c r="KIG3" s="1"/>
      <c r="KIH3" s="1"/>
      <c r="KII3" s="1"/>
      <c r="KIJ3" s="1"/>
      <c r="KIK3" s="1"/>
      <c r="KIL3" s="1"/>
      <c r="KIM3" s="1"/>
      <c r="KIN3" s="1"/>
      <c r="KIO3" s="1"/>
      <c r="KIP3" s="1"/>
      <c r="KIQ3" s="1"/>
      <c r="KIR3" s="1"/>
      <c r="KIS3" s="1"/>
      <c r="KIT3" s="1"/>
      <c r="KIU3" s="1"/>
      <c r="KIV3" s="1"/>
      <c r="KIW3" s="1"/>
      <c r="KIX3" s="1"/>
      <c r="KIY3" s="1"/>
      <c r="KIZ3" s="1"/>
      <c r="KJA3" s="1"/>
      <c r="KJB3" s="1"/>
      <c r="KJC3" s="1"/>
      <c r="KJD3" s="1"/>
      <c r="KJE3" s="1"/>
      <c r="KJF3" s="1"/>
      <c r="KJG3" s="1"/>
      <c r="KJH3" s="1"/>
      <c r="KJI3" s="1"/>
      <c r="KJJ3" s="1"/>
      <c r="KJK3" s="1"/>
      <c r="KJL3" s="1"/>
      <c r="KJM3" s="1"/>
      <c r="KJN3" s="1"/>
      <c r="KJO3" s="1"/>
      <c r="KJP3" s="1"/>
      <c r="KJQ3" s="1"/>
      <c r="KJR3" s="1"/>
      <c r="KJS3" s="1"/>
      <c r="KJT3" s="1"/>
      <c r="KJU3" s="1"/>
      <c r="KJV3" s="1"/>
      <c r="KJW3" s="1"/>
      <c r="KJX3" s="1"/>
      <c r="KJY3" s="1"/>
      <c r="KJZ3" s="1"/>
      <c r="KKA3" s="1"/>
      <c r="KKB3" s="1"/>
      <c r="KKC3" s="1"/>
      <c r="KKD3" s="1"/>
      <c r="KKE3" s="1"/>
      <c r="KKF3" s="1"/>
      <c r="KKG3" s="1"/>
      <c r="KKH3" s="1"/>
      <c r="KKI3" s="1"/>
      <c r="KKJ3" s="1"/>
      <c r="KKK3" s="1"/>
      <c r="KKL3" s="1"/>
      <c r="KKM3" s="1"/>
      <c r="KKN3" s="1"/>
      <c r="KKO3" s="1"/>
      <c r="KKP3" s="1"/>
      <c r="KKQ3" s="1"/>
      <c r="KKR3" s="1"/>
      <c r="KKS3" s="1"/>
      <c r="KKT3" s="1"/>
      <c r="KKU3" s="1"/>
      <c r="KKV3" s="1"/>
      <c r="KKW3" s="1"/>
      <c r="KKX3" s="1"/>
      <c r="KKY3" s="1"/>
      <c r="KKZ3" s="1"/>
      <c r="KLA3" s="1"/>
      <c r="KLB3" s="1"/>
      <c r="KLC3" s="1"/>
      <c r="KLD3" s="1"/>
      <c r="KLE3" s="1"/>
      <c r="KLF3" s="1"/>
      <c r="KLG3" s="1"/>
      <c r="KLH3" s="1"/>
      <c r="KLI3" s="1"/>
      <c r="KLJ3" s="1"/>
      <c r="KLK3" s="1"/>
      <c r="KLL3" s="1"/>
      <c r="KLM3" s="1"/>
      <c r="KLN3" s="1"/>
      <c r="KLO3" s="1"/>
      <c r="KLP3" s="1"/>
      <c r="KLQ3" s="1"/>
      <c r="KLR3" s="1"/>
      <c r="KLS3" s="1"/>
      <c r="KLT3" s="1"/>
      <c r="KLU3" s="1"/>
      <c r="KLV3" s="1"/>
      <c r="KLW3" s="1"/>
      <c r="KLX3" s="1"/>
      <c r="KLY3" s="1"/>
      <c r="KLZ3" s="1"/>
      <c r="KMA3" s="1"/>
      <c r="KMB3" s="1"/>
      <c r="KMC3" s="1"/>
      <c r="KMD3" s="1"/>
      <c r="KME3" s="1"/>
      <c r="KMF3" s="1"/>
      <c r="KMG3" s="1"/>
      <c r="KMH3" s="1"/>
      <c r="KMI3" s="1"/>
      <c r="KMJ3" s="1"/>
      <c r="KMK3" s="1"/>
      <c r="KML3" s="1"/>
      <c r="KMM3" s="1"/>
      <c r="KMN3" s="1"/>
      <c r="KMO3" s="1"/>
      <c r="KMP3" s="1"/>
      <c r="KMQ3" s="1"/>
      <c r="KMR3" s="1"/>
      <c r="KMS3" s="1"/>
      <c r="KMT3" s="1"/>
      <c r="KMU3" s="1"/>
      <c r="KMV3" s="1"/>
      <c r="KMW3" s="1"/>
      <c r="KMX3" s="1"/>
      <c r="KMY3" s="1"/>
      <c r="KMZ3" s="1"/>
      <c r="KNA3" s="1"/>
      <c r="KNB3" s="1"/>
      <c r="KNC3" s="1"/>
      <c r="KND3" s="1"/>
      <c r="KNE3" s="1"/>
      <c r="KNF3" s="1"/>
      <c r="KNG3" s="1"/>
      <c r="KNH3" s="1"/>
      <c r="KNI3" s="1"/>
      <c r="KNJ3" s="1"/>
      <c r="KNK3" s="1"/>
      <c r="KNL3" s="1"/>
      <c r="KNM3" s="1"/>
      <c r="KNN3" s="1"/>
      <c r="KNO3" s="1"/>
      <c r="KNP3" s="1"/>
      <c r="KNQ3" s="1"/>
      <c r="KNR3" s="1"/>
      <c r="KNS3" s="1"/>
      <c r="KNT3" s="1"/>
      <c r="KNU3" s="1"/>
      <c r="KNV3" s="1"/>
      <c r="KNW3" s="1"/>
      <c r="KNX3" s="1"/>
      <c r="KNY3" s="1"/>
      <c r="KNZ3" s="1"/>
      <c r="KOA3" s="1"/>
      <c r="KOB3" s="1"/>
      <c r="KOC3" s="1"/>
      <c r="KOD3" s="1"/>
      <c r="KOE3" s="1"/>
      <c r="KOF3" s="1"/>
      <c r="KOG3" s="1"/>
      <c r="KOH3" s="1"/>
      <c r="KOI3" s="1"/>
      <c r="KOJ3" s="1"/>
      <c r="KOK3" s="1"/>
      <c r="KOL3" s="1"/>
      <c r="KOM3" s="1"/>
      <c r="KON3" s="1"/>
      <c r="KOO3" s="1"/>
      <c r="KOP3" s="1"/>
      <c r="KOQ3" s="1"/>
      <c r="KOR3" s="1"/>
      <c r="KOS3" s="1"/>
      <c r="KOT3" s="1"/>
      <c r="KOU3" s="1"/>
      <c r="KOV3" s="1"/>
      <c r="KOW3" s="1"/>
      <c r="KOX3" s="1"/>
      <c r="KOY3" s="1"/>
      <c r="KOZ3" s="1"/>
      <c r="KPA3" s="1"/>
      <c r="KPB3" s="1"/>
      <c r="KPC3" s="1"/>
      <c r="KPD3" s="1"/>
      <c r="KPE3" s="1"/>
      <c r="KPF3" s="1"/>
      <c r="KPG3" s="1"/>
      <c r="KPH3" s="1"/>
      <c r="KPI3" s="1"/>
      <c r="KPJ3" s="1"/>
      <c r="KPK3" s="1"/>
      <c r="KPL3" s="1"/>
      <c r="KPM3" s="1"/>
      <c r="KPN3" s="1"/>
      <c r="KPO3" s="1"/>
      <c r="KPP3" s="1"/>
      <c r="KPQ3" s="1"/>
      <c r="KPR3" s="1"/>
      <c r="KPS3" s="1"/>
      <c r="KPT3" s="1"/>
      <c r="KPU3" s="1"/>
      <c r="KPV3" s="1"/>
      <c r="KPW3" s="1"/>
      <c r="KPX3" s="1"/>
      <c r="KPY3" s="1"/>
      <c r="KPZ3" s="1"/>
      <c r="KQA3" s="1"/>
      <c r="KQB3" s="1"/>
      <c r="KQC3" s="1"/>
      <c r="KQD3" s="1"/>
      <c r="KQE3" s="1"/>
      <c r="KQF3" s="1"/>
      <c r="KQG3" s="1"/>
      <c r="KQH3" s="1"/>
      <c r="KQI3" s="1"/>
      <c r="KQJ3" s="1"/>
      <c r="KQK3" s="1"/>
      <c r="KQL3" s="1"/>
      <c r="KQM3" s="1"/>
      <c r="KQN3" s="1"/>
      <c r="KQO3" s="1"/>
      <c r="KQP3" s="1"/>
      <c r="KQQ3" s="1"/>
      <c r="KQR3" s="1"/>
      <c r="KQS3" s="1"/>
      <c r="KQT3" s="1"/>
      <c r="KQU3" s="1"/>
      <c r="KQV3" s="1"/>
      <c r="KQW3" s="1"/>
      <c r="KQX3" s="1"/>
      <c r="KQY3" s="1"/>
      <c r="KQZ3" s="1"/>
      <c r="KRA3" s="1"/>
      <c r="KRB3" s="1"/>
      <c r="KRC3" s="1"/>
      <c r="KRD3" s="1"/>
      <c r="KRE3" s="1"/>
      <c r="KRF3" s="1"/>
      <c r="KRG3" s="1"/>
      <c r="KRH3" s="1"/>
      <c r="KRI3" s="1"/>
      <c r="KRJ3" s="1"/>
      <c r="KRK3" s="1"/>
      <c r="KRL3" s="1"/>
      <c r="KRM3" s="1"/>
      <c r="KRN3" s="1"/>
      <c r="KRO3" s="1"/>
      <c r="KRP3" s="1"/>
      <c r="KRQ3" s="1"/>
      <c r="KRR3" s="1"/>
      <c r="KRS3" s="1"/>
      <c r="KRT3" s="1"/>
      <c r="KRU3" s="1"/>
      <c r="KRV3" s="1"/>
      <c r="KRW3" s="1"/>
      <c r="KRX3" s="1"/>
      <c r="KRY3" s="1"/>
      <c r="KRZ3" s="1"/>
      <c r="KSA3" s="1"/>
      <c r="KSB3" s="1"/>
      <c r="KSC3" s="1"/>
      <c r="KSD3" s="1"/>
      <c r="KSE3" s="1"/>
      <c r="KSF3" s="1"/>
      <c r="KSG3" s="1"/>
      <c r="KSH3" s="1"/>
      <c r="KSI3" s="1"/>
      <c r="KSJ3" s="1"/>
      <c r="KSK3" s="1"/>
      <c r="KSL3" s="1"/>
      <c r="KSM3" s="1"/>
      <c r="KSN3" s="1"/>
      <c r="KSO3" s="1"/>
      <c r="KSP3" s="1"/>
      <c r="KSQ3" s="1"/>
      <c r="KSR3" s="1"/>
      <c r="KSS3" s="1"/>
      <c r="KST3" s="1"/>
      <c r="KSU3" s="1"/>
      <c r="KSV3" s="1"/>
      <c r="KSW3" s="1"/>
      <c r="KSX3" s="1"/>
      <c r="KSY3" s="1"/>
      <c r="KSZ3" s="1"/>
      <c r="KTA3" s="1"/>
      <c r="KTB3" s="1"/>
      <c r="KTC3" s="1"/>
      <c r="KTD3" s="1"/>
      <c r="KTE3" s="1"/>
      <c r="KTF3" s="1"/>
      <c r="KTG3" s="1"/>
      <c r="KTH3" s="1"/>
      <c r="KTI3" s="1"/>
      <c r="KTJ3" s="1"/>
      <c r="KTK3" s="1"/>
      <c r="KTL3" s="1"/>
      <c r="KTM3" s="1"/>
      <c r="KTN3" s="1"/>
      <c r="KTO3" s="1"/>
      <c r="KTP3" s="1"/>
      <c r="KTQ3" s="1"/>
      <c r="KTR3" s="1"/>
      <c r="KTS3" s="1"/>
      <c r="KTT3" s="1"/>
      <c r="KTU3" s="1"/>
      <c r="KTV3" s="1"/>
      <c r="KTW3" s="1"/>
      <c r="KTX3" s="1"/>
      <c r="KTY3" s="1"/>
      <c r="KTZ3" s="1"/>
      <c r="KUA3" s="1"/>
      <c r="KUB3" s="1"/>
      <c r="KUC3" s="1"/>
      <c r="KUD3" s="1"/>
      <c r="KUE3" s="1"/>
      <c r="KUF3" s="1"/>
      <c r="KUG3" s="1"/>
      <c r="KUH3" s="1"/>
      <c r="KUI3" s="1"/>
      <c r="KUJ3" s="1"/>
      <c r="KUK3" s="1"/>
      <c r="KUL3" s="1"/>
      <c r="KUM3" s="1"/>
      <c r="KUN3" s="1"/>
      <c r="KUO3" s="1"/>
      <c r="KUP3" s="1"/>
      <c r="KUQ3" s="1"/>
      <c r="KUR3" s="1"/>
      <c r="KUS3" s="1"/>
      <c r="KUT3" s="1"/>
      <c r="KUU3" s="1"/>
      <c r="KUV3" s="1"/>
      <c r="KUW3" s="1"/>
      <c r="KUX3" s="1"/>
      <c r="KUY3" s="1"/>
      <c r="KUZ3" s="1"/>
      <c r="KVA3" s="1"/>
      <c r="KVB3" s="1"/>
      <c r="KVC3" s="1"/>
      <c r="KVD3" s="1"/>
      <c r="KVE3" s="1"/>
      <c r="KVF3" s="1"/>
      <c r="KVG3" s="1"/>
      <c r="KVH3" s="1"/>
      <c r="KVI3" s="1"/>
      <c r="KVJ3" s="1"/>
      <c r="KVK3" s="1"/>
      <c r="KVL3" s="1"/>
      <c r="KVM3" s="1"/>
      <c r="KVN3" s="1"/>
      <c r="KVO3" s="1"/>
      <c r="KVP3" s="1"/>
      <c r="KVQ3" s="1"/>
      <c r="KVR3" s="1"/>
      <c r="KVS3" s="1"/>
      <c r="KVT3" s="1"/>
      <c r="KVU3" s="1"/>
      <c r="KVV3" s="1"/>
      <c r="KVW3" s="1"/>
      <c r="KVX3" s="1"/>
      <c r="KVY3" s="1"/>
      <c r="KVZ3" s="1"/>
      <c r="KWA3" s="1"/>
      <c r="KWB3" s="1"/>
      <c r="KWC3" s="1"/>
      <c r="KWD3" s="1"/>
      <c r="KWE3" s="1"/>
      <c r="KWF3" s="1"/>
      <c r="KWG3" s="1"/>
      <c r="KWH3" s="1"/>
      <c r="KWI3" s="1"/>
      <c r="KWJ3" s="1"/>
      <c r="KWK3" s="1"/>
      <c r="KWL3" s="1"/>
      <c r="KWM3" s="1"/>
      <c r="KWN3" s="1"/>
      <c r="KWO3" s="1"/>
      <c r="KWP3" s="1"/>
      <c r="KWQ3" s="1"/>
      <c r="KWR3" s="1"/>
      <c r="KWS3" s="1"/>
      <c r="KWT3" s="1"/>
      <c r="KWU3" s="1"/>
      <c r="KWV3" s="1"/>
      <c r="KWW3" s="1"/>
      <c r="KWX3" s="1"/>
      <c r="KWY3" s="1"/>
      <c r="KWZ3" s="1"/>
      <c r="KXA3" s="1"/>
      <c r="KXB3" s="1"/>
      <c r="KXC3" s="1"/>
      <c r="KXD3" s="1"/>
      <c r="KXE3" s="1"/>
      <c r="KXF3" s="1"/>
      <c r="KXG3" s="1"/>
      <c r="KXH3" s="1"/>
      <c r="KXI3" s="1"/>
      <c r="KXJ3" s="1"/>
      <c r="KXK3" s="1"/>
      <c r="KXL3" s="1"/>
      <c r="KXM3" s="1"/>
      <c r="KXN3" s="1"/>
      <c r="KXO3" s="1"/>
      <c r="KXP3" s="1"/>
      <c r="KXQ3" s="1"/>
      <c r="KXR3" s="1"/>
      <c r="KXS3" s="1"/>
      <c r="KXT3" s="1"/>
      <c r="KXU3" s="1"/>
      <c r="KXV3" s="1"/>
      <c r="KXW3" s="1"/>
      <c r="KXX3" s="1"/>
      <c r="KXY3" s="1"/>
      <c r="KXZ3" s="1"/>
      <c r="KYA3" s="1"/>
      <c r="KYB3" s="1"/>
      <c r="KYC3" s="1"/>
      <c r="KYD3" s="1"/>
      <c r="KYE3" s="1"/>
      <c r="KYF3" s="1"/>
      <c r="KYG3" s="1"/>
      <c r="KYH3" s="1"/>
      <c r="KYI3" s="1"/>
      <c r="KYJ3" s="1"/>
      <c r="KYK3" s="1"/>
      <c r="KYL3" s="1"/>
      <c r="KYM3" s="1"/>
      <c r="KYN3" s="1"/>
      <c r="KYO3" s="1"/>
      <c r="KYP3" s="1"/>
      <c r="KYQ3" s="1"/>
      <c r="KYR3" s="1"/>
      <c r="KYS3" s="1"/>
      <c r="KYT3" s="1"/>
      <c r="KYU3" s="1"/>
      <c r="KYV3" s="1"/>
      <c r="KYW3" s="1"/>
      <c r="KYX3" s="1"/>
      <c r="KYY3" s="1"/>
      <c r="KYZ3" s="1"/>
      <c r="KZA3" s="1"/>
      <c r="KZB3" s="1"/>
      <c r="KZC3" s="1"/>
      <c r="KZD3" s="1"/>
      <c r="KZE3" s="1"/>
      <c r="KZF3" s="1"/>
      <c r="KZG3" s="1"/>
      <c r="KZH3" s="1"/>
      <c r="KZI3" s="1"/>
      <c r="KZJ3" s="1"/>
      <c r="KZK3" s="1"/>
      <c r="KZL3" s="1"/>
      <c r="KZM3" s="1"/>
      <c r="KZN3" s="1"/>
      <c r="KZO3" s="1"/>
      <c r="KZP3" s="1"/>
      <c r="KZQ3" s="1"/>
      <c r="KZR3" s="1"/>
      <c r="KZS3" s="1"/>
      <c r="KZT3" s="1"/>
      <c r="KZU3" s="1"/>
      <c r="KZV3" s="1"/>
      <c r="KZW3" s="1"/>
      <c r="KZX3" s="1"/>
      <c r="KZY3" s="1"/>
      <c r="KZZ3" s="1"/>
      <c r="LAA3" s="1"/>
      <c r="LAB3" s="1"/>
      <c r="LAC3" s="1"/>
      <c r="LAD3" s="1"/>
      <c r="LAE3" s="1"/>
      <c r="LAF3" s="1"/>
      <c r="LAG3" s="1"/>
      <c r="LAH3" s="1"/>
      <c r="LAI3" s="1"/>
      <c r="LAJ3" s="1"/>
      <c r="LAK3" s="1"/>
      <c r="LAL3" s="1"/>
      <c r="LAM3" s="1"/>
      <c r="LAN3" s="1"/>
      <c r="LAO3" s="1"/>
      <c r="LAP3" s="1"/>
      <c r="LAQ3" s="1"/>
      <c r="LAR3" s="1"/>
      <c r="LAS3" s="1"/>
      <c r="LAT3" s="1"/>
      <c r="LAU3" s="1"/>
      <c r="LAV3" s="1"/>
      <c r="LAW3" s="1"/>
      <c r="LAX3" s="1"/>
      <c r="LAY3" s="1"/>
      <c r="LAZ3" s="1"/>
      <c r="LBA3" s="1"/>
      <c r="LBB3" s="1"/>
      <c r="LBC3" s="1"/>
      <c r="LBD3" s="1"/>
      <c r="LBE3" s="1"/>
      <c r="LBF3" s="1"/>
      <c r="LBG3" s="1"/>
      <c r="LBH3" s="1"/>
      <c r="LBI3" s="1"/>
      <c r="LBJ3" s="1"/>
      <c r="LBK3" s="1"/>
      <c r="LBL3" s="1"/>
      <c r="LBM3" s="1"/>
      <c r="LBN3" s="1"/>
      <c r="LBO3" s="1"/>
      <c r="LBP3" s="1"/>
      <c r="LBQ3" s="1"/>
      <c r="LBR3" s="1"/>
      <c r="LBS3" s="1"/>
      <c r="LBT3" s="1"/>
      <c r="LBU3" s="1"/>
      <c r="LBV3" s="1"/>
      <c r="LBW3" s="1"/>
      <c r="LBX3" s="1"/>
      <c r="LBY3" s="1"/>
      <c r="LBZ3" s="1"/>
      <c r="LCA3" s="1"/>
      <c r="LCB3" s="1"/>
      <c r="LCC3" s="1"/>
      <c r="LCD3" s="1"/>
      <c r="LCE3" s="1"/>
      <c r="LCF3" s="1"/>
      <c r="LCG3" s="1"/>
      <c r="LCH3" s="1"/>
      <c r="LCI3" s="1"/>
      <c r="LCJ3" s="1"/>
      <c r="LCK3" s="1"/>
      <c r="LCL3" s="1"/>
      <c r="LCM3" s="1"/>
      <c r="LCN3" s="1"/>
      <c r="LCO3" s="1"/>
      <c r="LCP3" s="1"/>
      <c r="LCQ3" s="1"/>
      <c r="LCR3" s="1"/>
      <c r="LCS3" s="1"/>
      <c r="LCT3" s="1"/>
      <c r="LCU3" s="1"/>
      <c r="LCV3" s="1"/>
      <c r="LCW3" s="1"/>
      <c r="LCX3" s="1"/>
      <c r="LCY3" s="1"/>
      <c r="LCZ3" s="1"/>
      <c r="LDA3" s="1"/>
      <c r="LDB3" s="1"/>
      <c r="LDC3" s="1"/>
      <c r="LDD3" s="1"/>
      <c r="LDE3" s="1"/>
      <c r="LDF3" s="1"/>
      <c r="LDG3" s="1"/>
      <c r="LDH3" s="1"/>
      <c r="LDI3" s="1"/>
      <c r="LDJ3" s="1"/>
      <c r="LDK3" s="1"/>
      <c r="LDL3" s="1"/>
      <c r="LDM3" s="1"/>
      <c r="LDN3" s="1"/>
      <c r="LDO3" s="1"/>
      <c r="LDP3" s="1"/>
      <c r="LDQ3" s="1"/>
      <c r="LDR3" s="1"/>
      <c r="LDS3" s="1"/>
      <c r="LDT3" s="1"/>
      <c r="LDU3" s="1"/>
      <c r="LDV3" s="1"/>
      <c r="LDW3" s="1"/>
      <c r="LDX3" s="1"/>
      <c r="LDY3" s="1"/>
      <c r="LDZ3" s="1"/>
      <c r="LEA3" s="1"/>
      <c r="LEB3" s="1"/>
      <c r="LEC3" s="1"/>
      <c r="LED3" s="1"/>
      <c r="LEE3" s="1"/>
      <c r="LEF3" s="1"/>
      <c r="LEG3" s="1"/>
      <c r="LEH3" s="1"/>
      <c r="LEI3" s="1"/>
      <c r="LEJ3" s="1"/>
      <c r="LEK3" s="1"/>
      <c r="LEL3" s="1"/>
      <c r="LEM3" s="1"/>
      <c r="LEN3" s="1"/>
      <c r="LEO3" s="1"/>
      <c r="LEP3" s="1"/>
      <c r="LEQ3" s="1"/>
      <c r="LER3" s="1"/>
      <c r="LES3" s="1"/>
      <c r="LET3" s="1"/>
      <c r="LEU3" s="1"/>
      <c r="LEV3" s="1"/>
      <c r="LEW3" s="1"/>
      <c r="LEX3" s="1"/>
      <c r="LEY3" s="1"/>
      <c r="LEZ3" s="1"/>
      <c r="LFA3" s="1"/>
      <c r="LFB3" s="1"/>
      <c r="LFC3" s="1"/>
      <c r="LFD3" s="1"/>
      <c r="LFE3" s="1"/>
      <c r="LFF3" s="1"/>
      <c r="LFG3" s="1"/>
      <c r="LFH3" s="1"/>
      <c r="LFI3" s="1"/>
      <c r="LFJ3" s="1"/>
      <c r="LFK3" s="1"/>
      <c r="LFL3" s="1"/>
      <c r="LFM3" s="1"/>
      <c r="LFN3" s="1"/>
      <c r="LFO3" s="1"/>
      <c r="LFP3" s="1"/>
      <c r="LFQ3" s="1"/>
      <c r="LFR3" s="1"/>
      <c r="LFS3" s="1"/>
      <c r="LFT3" s="1"/>
      <c r="LFU3" s="1"/>
      <c r="LFV3" s="1"/>
      <c r="LFW3" s="1"/>
      <c r="LFX3" s="1"/>
      <c r="LFY3" s="1"/>
      <c r="LFZ3" s="1"/>
      <c r="LGA3" s="1"/>
      <c r="LGB3" s="1"/>
      <c r="LGC3" s="1"/>
      <c r="LGD3" s="1"/>
      <c r="LGE3" s="1"/>
      <c r="LGF3" s="1"/>
      <c r="LGG3" s="1"/>
      <c r="LGH3" s="1"/>
      <c r="LGI3" s="1"/>
      <c r="LGJ3" s="1"/>
      <c r="LGK3" s="1"/>
      <c r="LGL3" s="1"/>
      <c r="LGM3" s="1"/>
      <c r="LGN3" s="1"/>
      <c r="LGO3" s="1"/>
      <c r="LGP3" s="1"/>
      <c r="LGQ3" s="1"/>
      <c r="LGR3" s="1"/>
      <c r="LGS3" s="1"/>
      <c r="LGT3" s="1"/>
      <c r="LGU3" s="1"/>
      <c r="LGV3" s="1"/>
      <c r="LGW3" s="1"/>
      <c r="LGX3" s="1"/>
      <c r="LGY3" s="1"/>
      <c r="LGZ3" s="1"/>
      <c r="LHA3" s="1"/>
      <c r="LHB3" s="1"/>
      <c r="LHC3" s="1"/>
      <c r="LHD3" s="1"/>
      <c r="LHE3" s="1"/>
      <c r="LHF3" s="1"/>
      <c r="LHG3" s="1"/>
      <c r="LHH3" s="1"/>
      <c r="LHI3" s="1"/>
      <c r="LHJ3" s="1"/>
      <c r="LHK3" s="1"/>
      <c r="LHL3" s="1"/>
      <c r="LHM3" s="1"/>
      <c r="LHN3" s="1"/>
      <c r="LHO3" s="1"/>
      <c r="LHP3" s="1"/>
      <c r="LHQ3" s="1"/>
      <c r="LHR3" s="1"/>
      <c r="LHS3" s="1"/>
      <c r="LHT3" s="1"/>
      <c r="LHU3" s="1"/>
      <c r="LHV3" s="1"/>
      <c r="LHW3" s="1"/>
      <c r="LHX3" s="1"/>
      <c r="LHY3" s="1"/>
      <c r="LHZ3" s="1"/>
      <c r="LIA3" s="1"/>
      <c r="LIB3" s="1"/>
      <c r="LIC3" s="1"/>
      <c r="LID3" s="1"/>
      <c r="LIE3" s="1"/>
      <c r="LIF3" s="1"/>
      <c r="LIG3" s="1"/>
      <c r="LIH3" s="1"/>
      <c r="LII3" s="1"/>
      <c r="LIJ3" s="1"/>
      <c r="LIK3" s="1"/>
      <c r="LIL3" s="1"/>
      <c r="LIM3" s="1"/>
      <c r="LIN3" s="1"/>
      <c r="LIO3" s="1"/>
      <c r="LIP3" s="1"/>
      <c r="LIQ3" s="1"/>
      <c r="LIR3" s="1"/>
      <c r="LIS3" s="1"/>
      <c r="LIT3" s="1"/>
      <c r="LIU3" s="1"/>
      <c r="LIV3" s="1"/>
      <c r="LIW3" s="1"/>
      <c r="LIX3" s="1"/>
      <c r="LIY3" s="1"/>
      <c r="LIZ3" s="1"/>
      <c r="LJA3" s="1"/>
      <c r="LJB3" s="1"/>
      <c r="LJC3" s="1"/>
      <c r="LJD3" s="1"/>
      <c r="LJE3" s="1"/>
      <c r="LJF3" s="1"/>
      <c r="LJG3" s="1"/>
      <c r="LJH3" s="1"/>
      <c r="LJI3" s="1"/>
      <c r="LJJ3" s="1"/>
      <c r="LJK3" s="1"/>
      <c r="LJL3" s="1"/>
      <c r="LJM3" s="1"/>
      <c r="LJN3" s="1"/>
      <c r="LJO3" s="1"/>
      <c r="LJP3" s="1"/>
      <c r="LJQ3" s="1"/>
      <c r="LJR3" s="1"/>
      <c r="LJS3" s="1"/>
      <c r="LJT3" s="1"/>
      <c r="LJU3" s="1"/>
      <c r="LJV3" s="1"/>
      <c r="LJW3" s="1"/>
      <c r="LJX3" s="1"/>
      <c r="LJY3" s="1"/>
      <c r="LJZ3" s="1"/>
      <c r="LKA3" s="1"/>
      <c r="LKB3" s="1"/>
      <c r="LKC3" s="1"/>
      <c r="LKD3" s="1"/>
      <c r="LKE3" s="1"/>
      <c r="LKF3" s="1"/>
      <c r="LKG3" s="1"/>
      <c r="LKH3" s="1"/>
      <c r="LKI3" s="1"/>
      <c r="LKJ3" s="1"/>
      <c r="LKK3" s="1"/>
      <c r="LKL3" s="1"/>
      <c r="LKM3" s="1"/>
      <c r="LKN3" s="1"/>
      <c r="LKO3" s="1"/>
      <c r="LKP3" s="1"/>
      <c r="LKQ3" s="1"/>
      <c r="LKR3" s="1"/>
      <c r="LKS3" s="1"/>
      <c r="LKT3" s="1"/>
      <c r="LKU3" s="1"/>
      <c r="LKV3" s="1"/>
      <c r="LKW3" s="1"/>
      <c r="LKX3" s="1"/>
      <c r="LKY3" s="1"/>
      <c r="LKZ3" s="1"/>
      <c r="LLA3" s="1"/>
      <c r="LLB3" s="1"/>
      <c r="LLC3" s="1"/>
      <c r="LLD3" s="1"/>
      <c r="LLE3" s="1"/>
      <c r="LLF3" s="1"/>
      <c r="LLG3" s="1"/>
      <c r="LLH3" s="1"/>
      <c r="LLI3" s="1"/>
      <c r="LLJ3" s="1"/>
      <c r="LLK3" s="1"/>
      <c r="LLL3" s="1"/>
      <c r="LLM3" s="1"/>
      <c r="LLN3" s="1"/>
      <c r="LLO3" s="1"/>
      <c r="LLP3" s="1"/>
      <c r="LLQ3" s="1"/>
      <c r="LLR3" s="1"/>
      <c r="LLS3" s="1"/>
      <c r="LLT3" s="1"/>
      <c r="LLU3" s="1"/>
      <c r="LLV3" s="1"/>
      <c r="LLW3" s="1"/>
      <c r="LLX3" s="1"/>
      <c r="LLY3" s="1"/>
      <c r="LLZ3" s="1"/>
      <c r="LMA3" s="1"/>
      <c r="LMB3" s="1"/>
      <c r="LMC3" s="1"/>
      <c r="LMD3" s="1"/>
      <c r="LME3" s="1"/>
      <c r="LMF3" s="1"/>
      <c r="LMG3" s="1"/>
      <c r="LMH3" s="1"/>
      <c r="LMI3" s="1"/>
      <c r="LMJ3" s="1"/>
      <c r="LMK3" s="1"/>
      <c r="LML3" s="1"/>
      <c r="LMM3" s="1"/>
      <c r="LMN3" s="1"/>
      <c r="LMO3" s="1"/>
      <c r="LMP3" s="1"/>
      <c r="LMQ3" s="1"/>
      <c r="LMR3" s="1"/>
      <c r="LMS3" s="1"/>
      <c r="LMT3" s="1"/>
      <c r="LMU3" s="1"/>
      <c r="LMV3" s="1"/>
      <c r="LMW3" s="1"/>
      <c r="LMX3" s="1"/>
      <c r="LMY3" s="1"/>
      <c r="LMZ3" s="1"/>
      <c r="LNA3" s="1"/>
      <c r="LNB3" s="1"/>
      <c r="LNC3" s="1"/>
      <c r="LND3" s="1"/>
      <c r="LNE3" s="1"/>
      <c r="LNF3" s="1"/>
      <c r="LNG3" s="1"/>
      <c r="LNH3" s="1"/>
      <c r="LNI3" s="1"/>
      <c r="LNJ3" s="1"/>
      <c r="LNK3" s="1"/>
      <c r="LNL3" s="1"/>
      <c r="LNM3" s="1"/>
      <c r="LNN3" s="1"/>
      <c r="LNO3" s="1"/>
      <c r="LNP3" s="1"/>
      <c r="LNQ3" s="1"/>
      <c r="LNR3" s="1"/>
      <c r="LNS3" s="1"/>
      <c r="LNT3" s="1"/>
      <c r="LNU3" s="1"/>
      <c r="LNV3" s="1"/>
      <c r="LNW3" s="1"/>
      <c r="LNX3" s="1"/>
      <c r="LNY3" s="1"/>
      <c r="LNZ3" s="1"/>
      <c r="LOA3" s="1"/>
      <c r="LOB3" s="1"/>
      <c r="LOC3" s="1"/>
      <c r="LOD3" s="1"/>
      <c r="LOE3" s="1"/>
      <c r="LOF3" s="1"/>
      <c r="LOG3" s="1"/>
      <c r="LOH3" s="1"/>
      <c r="LOI3" s="1"/>
      <c r="LOJ3" s="1"/>
      <c r="LOK3" s="1"/>
      <c r="LOL3" s="1"/>
      <c r="LOM3" s="1"/>
      <c r="LON3" s="1"/>
      <c r="LOO3" s="1"/>
      <c r="LOP3" s="1"/>
      <c r="LOQ3" s="1"/>
      <c r="LOR3" s="1"/>
      <c r="LOS3" s="1"/>
      <c r="LOT3" s="1"/>
      <c r="LOU3" s="1"/>
      <c r="LOV3" s="1"/>
      <c r="LOW3" s="1"/>
      <c r="LOX3" s="1"/>
      <c r="LOY3" s="1"/>
      <c r="LOZ3" s="1"/>
      <c r="LPA3" s="1"/>
      <c r="LPB3" s="1"/>
      <c r="LPC3" s="1"/>
      <c r="LPD3" s="1"/>
      <c r="LPE3" s="1"/>
      <c r="LPF3" s="1"/>
      <c r="LPG3" s="1"/>
      <c r="LPH3" s="1"/>
      <c r="LPI3" s="1"/>
      <c r="LPJ3" s="1"/>
      <c r="LPK3" s="1"/>
      <c r="LPL3" s="1"/>
      <c r="LPM3" s="1"/>
      <c r="LPN3" s="1"/>
      <c r="LPO3" s="1"/>
      <c r="LPP3" s="1"/>
      <c r="LPQ3" s="1"/>
      <c r="LPR3" s="1"/>
      <c r="LPS3" s="1"/>
      <c r="LPT3" s="1"/>
      <c r="LPU3" s="1"/>
      <c r="LPV3" s="1"/>
      <c r="LPW3" s="1"/>
      <c r="LPX3" s="1"/>
      <c r="LPY3" s="1"/>
      <c r="LPZ3" s="1"/>
      <c r="LQA3" s="1"/>
      <c r="LQB3" s="1"/>
      <c r="LQC3" s="1"/>
      <c r="LQD3" s="1"/>
      <c r="LQE3" s="1"/>
      <c r="LQF3" s="1"/>
      <c r="LQG3" s="1"/>
      <c r="LQH3" s="1"/>
      <c r="LQI3" s="1"/>
      <c r="LQJ3" s="1"/>
      <c r="LQK3" s="1"/>
      <c r="LQL3" s="1"/>
      <c r="LQM3" s="1"/>
      <c r="LQN3" s="1"/>
      <c r="LQO3" s="1"/>
      <c r="LQP3" s="1"/>
      <c r="LQQ3" s="1"/>
      <c r="LQR3" s="1"/>
      <c r="LQS3" s="1"/>
      <c r="LQT3" s="1"/>
      <c r="LQU3" s="1"/>
      <c r="LQV3" s="1"/>
      <c r="LQW3" s="1"/>
      <c r="LQX3" s="1"/>
      <c r="LQY3" s="1"/>
      <c r="LQZ3" s="1"/>
      <c r="LRA3" s="1"/>
      <c r="LRB3" s="1"/>
      <c r="LRC3" s="1"/>
      <c r="LRD3" s="1"/>
      <c r="LRE3" s="1"/>
      <c r="LRF3" s="1"/>
      <c r="LRG3" s="1"/>
      <c r="LRH3" s="1"/>
      <c r="LRI3" s="1"/>
      <c r="LRJ3" s="1"/>
      <c r="LRK3" s="1"/>
      <c r="LRL3" s="1"/>
      <c r="LRM3" s="1"/>
      <c r="LRN3" s="1"/>
      <c r="LRO3" s="1"/>
      <c r="LRP3" s="1"/>
      <c r="LRQ3" s="1"/>
      <c r="LRR3" s="1"/>
      <c r="LRS3" s="1"/>
      <c r="LRT3" s="1"/>
      <c r="LRU3" s="1"/>
      <c r="LRV3" s="1"/>
      <c r="LRW3" s="1"/>
      <c r="LRX3" s="1"/>
      <c r="LRY3" s="1"/>
      <c r="LRZ3" s="1"/>
      <c r="LSA3" s="1"/>
      <c r="LSB3" s="1"/>
      <c r="LSC3" s="1"/>
      <c r="LSD3" s="1"/>
      <c r="LSE3" s="1"/>
      <c r="LSF3" s="1"/>
      <c r="LSG3" s="1"/>
      <c r="LSH3" s="1"/>
      <c r="LSI3" s="1"/>
      <c r="LSJ3" s="1"/>
      <c r="LSK3" s="1"/>
      <c r="LSL3" s="1"/>
      <c r="LSM3" s="1"/>
      <c r="LSN3" s="1"/>
      <c r="LSO3" s="1"/>
      <c r="LSP3" s="1"/>
      <c r="LSQ3" s="1"/>
      <c r="LSR3" s="1"/>
      <c r="LSS3" s="1"/>
      <c r="LST3" s="1"/>
      <c r="LSU3" s="1"/>
      <c r="LSV3" s="1"/>
      <c r="LSW3" s="1"/>
      <c r="LSX3" s="1"/>
      <c r="LSY3" s="1"/>
      <c r="LSZ3" s="1"/>
      <c r="LTA3" s="1"/>
      <c r="LTB3" s="1"/>
      <c r="LTC3" s="1"/>
      <c r="LTD3" s="1"/>
      <c r="LTE3" s="1"/>
      <c r="LTF3" s="1"/>
      <c r="LTG3" s="1"/>
      <c r="LTH3" s="1"/>
      <c r="LTI3" s="1"/>
      <c r="LTJ3" s="1"/>
      <c r="LTK3" s="1"/>
      <c r="LTL3" s="1"/>
      <c r="LTM3" s="1"/>
      <c r="LTN3" s="1"/>
      <c r="LTO3" s="1"/>
      <c r="LTP3" s="1"/>
      <c r="LTQ3" s="1"/>
      <c r="LTR3" s="1"/>
      <c r="LTS3" s="1"/>
      <c r="LTT3" s="1"/>
      <c r="LTU3" s="1"/>
      <c r="LTV3" s="1"/>
      <c r="LTW3" s="1"/>
      <c r="LTX3" s="1"/>
      <c r="LTY3" s="1"/>
      <c r="LTZ3" s="1"/>
      <c r="LUA3" s="1"/>
      <c r="LUB3" s="1"/>
      <c r="LUC3" s="1"/>
      <c r="LUD3" s="1"/>
      <c r="LUE3" s="1"/>
      <c r="LUF3" s="1"/>
      <c r="LUG3" s="1"/>
      <c r="LUH3" s="1"/>
      <c r="LUI3" s="1"/>
      <c r="LUJ3" s="1"/>
      <c r="LUK3" s="1"/>
      <c r="LUL3" s="1"/>
      <c r="LUM3" s="1"/>
      <c r="LUN3" s="1"/>
      <c r="LUO3" s="1"/>
      <c r="LUP3" s="1"/>
      <c r="LUQ3" s="1"/>
      <c r="LUR3" s="1"/>
      <c r="LUS3" s="1"/>
      <c r="LUT3" s="1"/>
      <c r="LUU3" s="1"/>
      <c r="LUV3" s="1"/>
      <c r="LUW3" s="1"/>
      <c r="LUX3" s="1"/>
      <c r="LUY3" s="1"/>
      <c r="LUZ3" s="1"/>
      <c r="LVA3" s="1"/>
      <c r="LVB3" s="1"/>
      <c r="LVC3" s="1"/>
      <c r="LVD3" s="1"/>
      <c r="LVE3" s="1"/>
      <c r="LVF3" s="1"/>
      <c r="LVG3" s="1"/>
      <c r="LVH3" s="1"/>
      <c r="LVI3" s="1"/>
      <c r="LVJ3" s="1"/>
      <c r="LVK3" s="1"/>
      <c r="LVL3" s="1"/>
      <c r="LVM3" s="1"/>
      <c r="LVN3" s="1"/>
      <c r="LVO3" s="1"/>
      <c r="LVP3" s="1"/>
      <c r="LVQ3" s="1"/>
      <c r="LVR3" s="1"/>
      <c r="LVS3" s="1"/>
      <c r="LVT3" s="1"/>
      <c r="LVU3" s="1"/>
      <c r="LVV3" s="1"/>
      <c r="LVW3" s="1"/>
      <c r="LVX3" s="1"/>
      <c r="LVY3" s="1"/>
      <c r="LVZ3" s="1"/>
      <c r="LWA3" s="1"/>
      <c r="LWB3" s="1"/>
      <c r="LWC3" s="1"/>
      <c r="LWD3" s="1"/>
      <c r="LWE3" s="1"/>
      <c r="LWF3" s="1"/>
      <c r="LWG3" s="1"/>
      <c r="LWH3" s="1"/>
      <c r="LWI3" s="1"/>
      <c r="LWJ3" s="1"/>
      <c r="LWK3" s="1"/>
      <c r="LWL3" s="1"/>
      <c r="LWM3" s="1"/>
      <c r="LWN3" s="1"/>
      <c r="LWO3" s="1"/>
      <c r="LWP3" s="1"/>
      <c r="LWQ3" s="1"/>
      <c r="LWR3" s="1"/>
      <c r="LWS3" s="1"/>
      <c r="LWT3" s="1"/>
      <c r="LWU3" s="1"/>
      <c r="LWV3" s="1"/>
      <c r="LWW3" s="1"/>
      <c r="LWX3" s="1"/>
      <c r="LWY3" s="1"/>
      <c r="LWZ3" s="1"/>
      <c r="LXA3" s="1"/>
      <c r="LXB3" s="1"/>
      <c r="LXC3" s="1"/>
      <c r="LXD3" s="1"/>
      <c r="LXE3" s="1"/>
      <c r="LXF3" s="1"/>
      <c r="LXG3" s="1"/>
      <c r="LXH3" s="1"/>
      <c r="LXI3" s="1"/>
      <c r="LXJ3" s="1"/>
      <c r="LXK3" s="1"/>
      <c r="LXL3" s="1"/>
      <c r="LXM3" s="1"/>
      <c r="LXN3" s="1"/>
      <c r="LXO3" s="1"/>
      <c r="LXP3" s="1"/>
      <c r="LXQ3" s="1"/>
      <c r="LXR3" s="1"/>
      <c r="LXS3" s="1"/>
      <c r="LXT3" s="1"/>
      <c r="LXU3" s="1"/>
      <c r="LXV3" s="1"/>
      <c r="LXW3" s="1"/>
      <c r="LXX3" s="1"/>
      <c r="LXY3" s="1"/>
      <c r="LXZ3" s="1"/>
      <c r="LYA3" s="1"/>
      <c r="LYB3" s="1"/>
      <c r="LYC3" s="1"/>
      <c r="LYD3" s="1"/>
      <c r="LYE3" s="1"/>
      <c r="LYF3" s="1"/>
      <c r="LYG3" s="1"/>
      <c r="LYH3" s="1"/>
      <c r="LYI3" s="1"/>
      <c r="LYJ3" s="1"/>
      <c r="LYK3" s="1"/>
      <c r="LYL3" s="1"/>
      <c r="LYM3" s="1"/>
      <c r="LYN3" s="1"/>
      <c r="LYO3" s="1"/>
      <c r="LYP3" s="1"/>
      <c r="LYQ3" s="1"/>
      <c r="LYR3" s="1"/>
      <c r="LYS3" s="1"/>
      <c r="LYT3" s="1"/>
      <c r="LYU3" s="1"/>
      <c r="LYV3" s="1"/>
      <c r="LYW3" s="1"/>
      <c r="LYX3" s="1"/>
      <c r="LYY3" s="1"/>
      <c r="LYZ3" s="1"/>
      <c r="LZA3" s="1"/>
      <c r="LZB3" s="1"/>
      <c r="LZC3" s="1"/>
      <c r="LZD3" s="1"/>
      <c r="LZE3" s="1"/>
      <c r="LZF3" s="1"/>
      <c r="LZG3" s="1"/>
      <c r="LZH3" s="1"/>
      <c r="LZI3" s="1"/>
      <c r="LZJ3" s="1"/>
      <c r="LZK3" s="1"/>
      <c r="LZL3" s="1"/>
      <c r="LZM3" s="1"/>
      <c r="LZN3" s="1"/>
      <c r="LZO3" s="1"/>
      <c r="LZP3" s="1"/>
      <c r="LZQ3" s="1"/>
      <c r="LZR3" s="1"/>
      <c r="LZS3" s="1"/>
      <c r="LZT3" s="1"/>
      <c r="LZU3" s="1"/>
      <c r="LZV3" s="1"/>
      <c r="LZW3" s="1"/>
      <c r="LZX3" s="1"/>
      <c r="LZY3" s="1"/>
      <c r="LZZ3" s="1"/>
      <c r="MAA3" s="1"/>
      <c r="MAB3" s="1"/>
      <c r="MAC3" s="1"/>
      <c r="MAD3" s="1"/>
      <c r="MAE3" s="1"/>
      <c r="MAF3" s="1"/>
      <c r="MAG3" s="1"/>
      <c r="MAH3" s="1"/>
      <c r="MAI3" s="1"/>
      <c r="MAJ3" s="1"/>
      <c r="MAK3" s="1"/>
      <c r="MAL3" s="1"/>
      <c r="MAM3" s="1"/>
      <c r="MAN3" s="1"/>
      <c r="MAO3" s="1"/>
      <c r="MAP3" s="1"/>
      <c r="MAQ3" s="1"/>
      <c r="MAR3" s="1"/>
      <c r="MAS3" s="1"/>
      <c r="MAT3" s="1"/>
      <c r="MAU3" s="1"/>
      <c r="MAV3" s="1"/>
      <c r="MAW3" s="1"/>
      <c r="MAX3" s="1"/>
      <c r="MAY3" s="1"/>
      <c r="MAZ3" s="1"/>
      <c r="MBA3" s="1"/>
      <c r="MBB3" s="1"/>
      <c r="MBC3" s="1"/>
      <c r="MBD3" s="1"/>
      <c r="MBE3" s="1"/>
      <c r="MBF3" s="1"/>
      <c r="MBG3" s="1"/>
      <c r="MBH3" s="1"/>
      <c r="MBI3" s="1"/>
      <c r="MBJ3" s="1"/>
      <c r="MBK3" s="1"/>
      <c r="MBL3" s="1"/>
      <c r="MBM3" s="1"/>
      <c r="MBN3" s="1"/>
      <c r="MBO3" s="1"/>
      <c r="MBP3" s="1"/>
      <c r="MBQ3" s="1"/>
      <c r="MBR3" s="1"/>
      <c r="MBS3" s="1"/>
      <c r="MBT3" s="1"/>
      <c r="MBU3" s="1"/>
      <c r="MBV3" s="1"/>
      <c r="MBW3" s="1"/>
      <c r="MBX3" s="1"/>
      <c r="MBY3" s="1"/>
      <c r="MBZ3" s="1"/>
      <c r="MCA3" s="1"/>
      <c r="MCB3" s="1"/>
      <c r="MCC3" s="1"/>
      <c r="MCD3" s="1"/>
      <c r="MCE3" s="1"/>
      <c r="MCF3" s="1"/>
      <c r="MCG3" s="1"/>
      <c r="MCH3" s="1"/>
      <c r="MCI3" s="1"/>
      <c r="MCJ3" s="1"/>
      <c r="MCK3" s="1"/>
      <c r="MCL3" s="1"/>
      <c r="MCM3" s="1"/>
      <c r="MCN3" s="1"/>
      <c r="MCO3" s="1"/>
      <c r="MCP3" s="1"/>
      <c r="MCQ3" s="1"/>
      <c r="MCR3" s="1"/>
      <c r="MCS3" s="1"/>
      <c r="MCT3" s="1"/>
      <c r="MCU3" s="1"/>
      <c r="MCV3" s="1"/>
      <c r="MCW3" s="1"/>
      <c r="MCX3" s="1"/>
      <c r="MCY3" s="1"/>
      <c r="MCZ3" s="1"/>
      <c r="MDA3" s="1"/>
      <c r="MDB3" s="1"/>
      <c r="MDC3" s="1"/>
      <c r="MDD3" s="1"/>
      <c r="MDE3" s="1"/>
      <c r="MDF3" s="1"/>
      <c r="MDG3" s="1"/>
      <c r="MDH3" s="1"/>
      <c r="MDI3" s="1"/>
      <c r="MDJ3" s="1"/>
      <c r="MDK3" s="1"/>
      <c r="MDL3" s="1"/>
      <c r="MDM3" s="1"/>
      <c r="MDN3" s="1"/>
      <c r="MDO3" s="1"/>
      <c r="MDP3" s="1"/>
      <c r="MDQ3" s="1"/>
      <c r="MDR3" s="1"/>
      <c r="MDS3" s="1"/>
      <c r="MDT3" s="1"/>
      <c r="MDU3" s="1"/>
      <c r="MDV3" s="1"/>
      <c r="MDW3" s="1"/>
      <c r="MDX3" s="1"/>
      <c r="MDY3" s="1"/>
      <c r="MDZ3" s="1"/>
      <c r="MEA3" s="1"/>
      <c r="MEB3" s="1"/>
      <c r="MEC3" s="1"/>
      <c r="MED3" s="1"/>
      <c r="MEE3" s="1"/>
      <c r="MEF3" s="1"/>
      <c r="MEG3" s="1"/>
      <c r="MEH3" s="1"/>
      <c r="MEI3" s="1"/>
      <c r="MEJ3" s="1"/>
      <c r="MEK3" s="1"/>
      <c r="MEL3" s="1"/>
      <c r="MEM3" s="1"/>
      <c r="MEN3" s="1"/>
      <c r="MEO3" s="1"/>
      <c r="MEP3" s="1"/>
      <c r="MEQ3" s="1"/>
      <c r="MER3" s="1"/>
      <c r="MES3" s="1"/>
      <c r="MET3" s="1"/>
      <c r="MEU3" s="1"/>
      <c r="MEV3" s="1"/>
      <c r="MEW3" s="1"/>
      <c r="MEX3" s="1"/>
      <c r="MEY3" s="1"/>
      <c r="MEZ3" s="1"/>
      <c r="MFA3" s="1"/>
      <c r="MFB3" s="1"/>
      <c r="MFC3" s="1"/>
      <c r="MFD3" s="1"/>
      <c r="MFE3" s="1"/>
      <c r="MFF3" s="1"/>
      <c r="MFG3" s="1"/>
      <c r="MFH3" s="1"/>
      <c r="MFI3" s="1"/>
      <c r="MFJ3" s="1"/>
      <c r="MFK3" s="1"/>
      <c r="MFL3" s="1"/>
      <c r="MFM3" s="1"/>
      <c r="MFN3" s="1"/>
      <c r="MFO3" s="1"/>
      <c r="MFP3" s="1"/>
      <c r="MFQ3" s="1"/>
      <c r="MFR3" s="1"/>
      <c r="MFS3" s="1"/>
      <c r="MFT3" s="1"/>
      <c r="MFU3" s="1"/>
      <c r="MFV3" s="1"/>
      <c r="MFW3" s="1"/>
      <c r="MFX3" s="1"/>
      <c r="MFY3" s="1"/>
      <c r="MFZ3" s="1"/>
      <c r="MGA3" s="1"/>
      <c r="MGB3" s="1"/>
      <c r="MGC3" s="1"/>
      <c r="MGD3" s="1"/>
      <c r="MGE3" s="1"/>
      <c r="MGF3" s="1"/>
      <c r="MGG3" s="1"/>
      <c r="MGH3" s="1"/>
      <c r="MGI3" s="1"/>
      <c r="MGJ3" s="1"/>
      <c r="MGK3" s="1"/>
      <c r="MGL3" s="1"/>
      <c r="MGM3" s="1"/>
      <c r="MGN3" s="1"/>
      <c r="MGO3" s="1"/>
      <c r="MGP3" s="1"/>
      <c r="MGQ3" s="1"/>
      <c r="MGR3" s="1"/>
      <c r="MGS3" s="1"/>
      <c r="MGT3" s="1"/>
      <c r="MGU3" s="1"/>
      <c r="MGV3" s="1"/>
      <c r="MGW3" s="1"/>
      <c r="MGX3" s="1"/>
      <c r="MGY3" s="1"/>
      <c r="MGZ3" s="1"/>
      <c r="MHA3" s="1"/>
      <c r="MHB3" s="1"/>
      <c r="MHC3" s="1"/>
      <c r="MHD3" s="1"/>
      <c r="MHE3" s="1"/>
      <c r="MHF3" s="1"/>
      <c r="MHG3" s="1"/>
      <c r="MHH3" s="1"/>
      <c r="MHI3" s="1"/>
      <c r="MHJ3" s="1"/>
      <c r="MHK3" s="1"/>
      <c r="MHL3" s="1"/>
      <c r="MHM3" s="1"/>
      <c r="MHN3" s="1"/>
      <c r="MHO3" s="1"/>
      <c r="MHP3" s="1"/>
      <c r="MHQ3" s="1"/>
      <c r="MHR3" s="1"/>
      <c r="MHS3" s="1"/>
      <c r="MHT3" s="1"/>
      <c r="MHU3" s="1"/>
      <c r="MHV3" s="1"/>
      <c r="MHW3" s="1"/>
      <c r="MHX3" s="1"/>
      <c r="MHY3" s="1"/>
      <c r="MHZ3" s="1"/>
      <c r="MIA3" s="1"/>
      <c r="MIB3" s="1"/>
      <c r="MIC3" s="1"/>
      <c r="MID3" s="1"/>
      <c r="MIE3" s="1"/>
      <c r="MIF3" s="1"/>
      <c r="MIG3" s="1"/>
      <c r="MIH3" s="1"/>
      <c r="MII3" s="1"/>
      <c r="MIJ3" s="1"/>
      <c r="MIK3" s="1"/>
      <c r="MIL3" s="1"/>
      <c r="MIM3" s="1"/>
      <c r="MIN3" s="1"/>
      <c r="MIO3" s="1"/>
      <c r="MIP3" s="1"/>
      <c r="MIQ3" s="1"/>
      <c r="MIR3" s="1"/>
      <c r="MIS3" s="1"/>
      <c r="MIT3" s="1"/>
      <c r="MIU3" s="1"/>
      <c r="MIV3" s="1"/>
      <c r="MIW3" s="1"/>
      <c r="MIX3" s="1"/>
      <c r="MIY3" s="1"/>
      <c r="MIZ3" s="1"/>
      <c r="MJA3" s="1"/>
      <c r="MJB3" s="1"/>
      <c r="MJC3" s="1"/>
      <c r="MJD3" s="1"/>
      <c r="MJE3" s="1"/>
      <c r="MJF3" s="1"/>
      <c r="MJG3" s="1"/>
      <c r="MJH3" s="1"/>
      <c r="MJI3" s="1"/>
      <c r="MJJ3" s="1"/>
      <c r="MJK3" s="1"/>
      <c r="MJL3" s="1"/>
      <c r="MJM3" s="1"/>
      <c r="MJN3" s="1"/>
      <c r="MJO3" s="1"/>
      <c r="MJP3" s="1"/>
      <c r="MJQ3" s="1"/>
      <c r="MJR3" s="1"/>
      <c r="MJS3" s="1"/>
      <c r="MJT3" s="1"/>
      <c r="MJU3" s="1"/>
      <c r="MJV3" s="1"/>
      <c r="MJW3" s="1"/>
      <c r="MJX3" s="1"/>
      <c r="MJY3" s="1"/>
      <c r="MJZ3" s="1"/>
      <c r="MKA3" s="1"/>
      <c r="MKB3" s="1"/>
      <c r="MKC3" s="1"/>
      <c r="MKD3" s="1"/>
      <c r="MKE3" s="1"/>
      <c r="MKF3" s="1"/>
      <c r="MKG3" s="1"/>
      <c r="MKH3" s="1"/>
      <c r="MKI3" s="1"/>
      <c r="MKJ3" s="1"/>
      <c r="MKK3" s="1"/>
      <c r="MKL3" s="1"/>
      <c r="MKM3" s="1"/>
      <c r="MKN3" s="1"/>
      <c r="MKO3" s="1"/>
      <c r="MKP3" s="1"/>
      <c r="MKQ3" s="1"/>
      <c r="MKR3" s="1"/>
      <c r="MKS3" s="1"/>
      <c r="MKT3" s="1"/>
      <c r="MKU3" s="1"/>
      <c r="MKV3" s="1"/>
      <c r="MKW3" s="1"/>
      <c r="MKX3" s="1"/>
      <c r="MKY3" s="1"/>
      <c r="MKZ3" s="1"/>
      <c r="MLA3" s="1"/>
      <c r="MLB3" s="1"/>
      <c r="MLC3" s="1"/>
      <c r="MLD3" s="1"/>
      <c r="MLE3" s="1"/>
      <c r="MLF3" s="1"/>
      <c r="MLG3" s="1"/>
      <c r="MLH3" s="1"/>
      <c r="MLI3" s="1"/>
      <c r="MLJ3" s="1"/>
      <c r="MLK3" s="1"/>
      <c r="MLL3" s="1"/>
      <c r="MLM3" s="1"/>
      <c r="MLN3" s="1"/>
      <c r="MLO3" s="1"/>
      <c r="MLP3" s="1"/>
      <c r="MLQ3" s="1"/>
      <c r="MLR3" s="1"/>
      <c r="MLS3" s="1"/>
      <c r="MLT3" s="1"/>
      <c r="MLU3" s="1"/>
      <c r="MLV3" s="1"/>
      <c r="MLW3" s="1"/>
      <c r="MLX3" s="1"/>
      <c r="MLY3" s="1"/>
      <c r="MLZ3" s="1"/>
      <c r="MMA3" s="1"/>
      <c r="MMB3" s="1"/>
      <c r="MMC3" s="1"/>
      <c r="MMD3" s="1"/>
      <c r="MME3" s="1"/>
      <c r="MMF3" s="1"/>
      <c r="MMG3" s="1"/>
      <c r="MMH3" s="1"/>
      <c r="MMI3" s="1"/>
      <c r="MMJ3" s="1"/>
      <c r="MMK3" s="1"/>
      <c r="MML3" s="1"/>
      <c r="MMM3" s="1"/>
      <c r="MMN3" s="1"/>
      <c r="MMO3" s="1"/>
      <c r="MMP3" s="1"/>
      <c r="MMQ3" s="1"/>
      <c r="MMR3" s="1"/>
      <c r="MMS3" s="1"/>
      <c r="MMT3" s="1"/>
      <c r="MMU3" s="1"/>
      <c r="MMV3" s="1"/>
      <c r="MMW3" s="1"/>
      <c r="MMX3" s="1"/>
      <c r="MMY3" s="1"/>
      <c r="MMZ3" s="1"/>
      <c r="MNA3" s="1"/>
      <c r="MNB3" s="1"/>
      <c r="MNC3" s="1"/>
      <c r="MND3" s="1"/>
      <c r="MNE3" s="1"/>
      <c r="MNF3" s="1"/>
      <c r="MNG3" s="1"/>
      <c r="MNH3" s="1"/>
      <c r="MNI3" s="1"/>
      <c r="MNJ3" s="1"/>
      <c r="MNK3" s="1"/>
      <c r="MNL3" s="1"/>
      <c r="MNM3" s="1"/>
      <c r="MNN3" s="1"/>
      <c r="MNO3" s="1"/>
      <c r="MNP3" s="1"/>
      <c r="MNQ3" s="1"/>
      <c r="MNR3" s="1"/>
      <c r="MNS3" s="1"/>
      <c r="MNT3" s="1"/>
      <c r="MNU3" s="1"/>
      <c r="MNV3" s="1"/>
      <c r="MNW3" s="1"/>
      <c r="MNX3" s="1"/>
      <c r="MNY3" s="1"/>
      <c r="MNZ3" s="1"/>
      <c r="MOA3" s="1"/>
      <c r="MOB3" s="1"/>
      <c r="MOC3" s="1"/>
      <c r="MOD3" s="1"/>
      <c r="MOE3" s="1"/>
      <c r="MOF3" s="1"/>
      <c r="MOG3" s="1"/>
      <c r="MOH3" s="1"/>
      <c r="MOI3" s="1"/>
      <c r="MOJ3" s="1"/>
      <c r="MOK3" s="1"/>
      <c r="MOL3" s="1"/>
      <c r="MOM3" s="1"/>
      <c r="MON3" s="1"/>
      <c r="MOO3" s="1"/>
      <c r="MOP3" s="1"/>
      <c r="MOQ3" s="1"/>
      <c r="MOR3" s="1"/>
      <c r="MOS3" s="1"/>
      <c r="MOT3" s="1"/>
      <c r="MOU3" s="1"/>
      <c r="MOV3" s="1"/>
      <c r="MOW3" s="1"/>
      <c r="MOX3" s="1"/>
      <c r="MOY3" s="1"/>
      <c r="MOZ3" s="1"/>
      <c r="MPA3" s="1"/>
      <c r="MPB3" s="1"/>
      <c r="MPC3" s="1"/>
      <c r="MPD3" s="1"/>
      <c r="MPE3" s="1"/>
      <c r="MPF3" s="1"/>
      <c r="MPG3" s="1"/>
      <c r="MPH3" s="1"/>
      <c r="MPI3" s="1"/>
      <c r="MPJ3" s="1"/>
      <c r="MPK3" s="1"/>
      <c r="MPL3" s="1"/>
      <c r="MPM3" s="1"/>
      <c r="MPN3" s="1"/>
      <c r="MPO3" s="1"/>
      <c r="MPP3" s="1"/>
      <c r="MPQ3" s="1"/>
      <c r="MPR3" s="1"/>
      <c r="MPS3" s="1"/>
      <c r="MPT3" s="1"/>
      <c r="MPU3" s="1"/>
      <c r="MPV3" s="1"/>
      <c r="MPW3" s="1"/>
      <c r="MPX3" s="1"/>
      <c r="MPY3" s="1"/>
      <c r="MPZ3" s="1"/>
      <c r="MQA3" s="1"/>
      <c r="MQB3" s="1"/>
      <c r="MQC3" s="1"/>
      <c r="MQD3" s="1"/>
      <c r="MQE3" s="1"/>
      <c r="MQF3" s="1"/>
      <c r="MQG3" s="1"/>
      <c r="MQH3" s="1"/>
      <c r="MQI3" s="1"/>
      <c r="MQJ3" s="1"/>
      <c r="MQK3" s="1"/>
      <c r="MQL3" s="1"/>
      <c r="MQM3" s="1"/>
      <c r="MQN3" s="1"/>
      <c r="MQO3" s="1"/>
      <c r="MQP3" s="1"/>
      <c r="MQQ3" s="1"/>
      <c r="MQR3" s="1"/>
      <c r="MQS3" s="1"/>
      <c r="MQT3" s="1"/>
      <c r="MQU3" s="1"/>
      <c r="MQV3" s="1"/>
      <c r="MQW3" s="1"/>
      <c r="MQX3" s="1"/>
      <c r="MQY3" s="1"/>
      <c r="MQZ3" s="1"/>
      <c r="MRA3" s="1"/>
      <c r="MRB3" s="1"/>
      <c r="MRC3" s="1"/>
      <c r="MRD3" s="1"/>
      <c r="MRE3" s="1"/>
      <c r="MRF3" s="1"/>
      <c r="MRG3" s="1"/>
      <c r="MRH3" s="1"/>
      <c r="MRI3" s="1"/>
      <c r="MRJ3" s="1"/>
      <c r="MRK3" s="1"/>
      <c r="MRL3" s="1"/>
      <c r="MRM3" s="1"/>
      <c r="MRN3" s="1"/>
      <c r="MRO3" s="1"/>
      <c r="MRP3" s="1"/>
      <c r="MRQ3" s="1"/>
      <c r="MRR3" s="1"/>
      <c r="MRS3" s="1"/>
      <c r="MRT3" s="1"/>
      <c r="MRU3" s="1"/>
      <c r="MRV3" s="1"/>
      <c r="MRW3" s="1"/>
      <c r="MRX3" s="1"/>
      <c r="MRY3" s="1"/>
      <c r="MRZ3" s="1"/>
      <c r="MSA3" s="1"/>
      <c r="MSB3" s="1"/>
      <c r="MSC3" s="1"/>
      <c r="MSD3" s="1"/>
      <c r="MSE3" s="1"/>
      <c r="MSF3" s="1"/>
      <c r="MSG3" s="1"/>
      <c r="MSH3" s="1"/>
      <c r="MSI3" s="1"/>
      <c r="MSJ3" s="1"/>
      <c r="MSK3" s="1"/>
      <c r="MSL3" s="1"/>
      <c r="MSM3" s="1"/>
      <c r="MSN3" s="1"/>
      <c r="MSO3" s="1"/>
      <c r="MSP3" s="1"/>
      <c r="MSQ3" s="1"/>
      <c r="MSR3" s="1"/>
      <c r="MSS3" s="1"/>
      <c r="MST3" s="1"/>
      <c r="MSU3" s="1"/>
      <c r="MSV3" s="1"/>
      <c r="MSW3" s="1"/>
      <c r="MSX3" s="1"/>
      <c r="MSY3" s="1"/>
      <c r="MSZ3" s="1"/>
      <c r="MTA3" s="1"/>
      <c r="MTB3" s="1"/>
      <c r="MTC3" s="1"/>
      <c r="MTD3" s="1"/>
      <c r="MTE3" s="1"/>
      <c r="MTF3" s="1"/>
      <c r="MTG3" s="1"/>
      <c r="MTH3" s="1"/>
      <c r="MTI3" s="1"/>
      <c r="MTJ3" s="1"/>
      <c r="MTK3" s="1"/>
      <c r="MTL3" s="1"/>
      <c r="MTM3" s="1"/>
      <c r="MTN3" s="1"/>
      <c r="MTO3" s="1"/>
      <c r="MTP3" s="1"/>
      <c r="MTQ3" s="1"/>
      <c r="MTR3" s="1"/>
      <c r="MTS3" s="1"/>
      <c r="MTT3" s="1"/>
      <c r="MTU3" s="1"/>
      <c r="MTV3" s="1"/>
      <c r="MTW3" s="1"/>
      <c r="MTX3" s="1"/>
      <c r="MTY3" s="1"/>
      <c r="MTZ3" s="1"/>
      <c r="MUA3" s="1"/>
      <c r="MUB3" s="1"/>
      <c r="MUC3" s="1"/>
      <c r="MUD3" s="1"/>
      <c r="MUE3" s="1"/>
      <c r="MUF3" s="1"/>
      <c r="MUG3" s="1"/>
      <c r="MUH3" s="1"/>
      <c r="MUI3" s="1"/>
      <c r="MUJ3" s="1"/>
      <c r="MUK3" s="1"/>
      <c r="MUL3" s="1"/>
      <c r="MUM3" s="1"/>
      <c r="MUN3" s="1"/>
      <c r="MUO3" s="1"/>
      <c r="MUP3" s="1"/>
      <c r="MUQ3" s="1"/>
      <c r="MUR3" s="1"/>
      <c r="MUS3" s="1"/>
      <c r="MUT3" s="1"/>
      <c r="MUU3" s="1"/>
      <c r="MUV3" s="1"/>
      <c r="MUW3" s="1"/>
      <c r="MUX3" s="1"/>
      <c r="MUY3" s="1"/>
      <c r="MUZ3" s="1"/>
      <c r="MVA3" s="1"/>
      <c r="MVB3" s="1"/>
      <c r="MVC3" s="1"/>
      <c r="MVD3" s="1"/>
      <c r="MVE3" s="1"/>
      <c r="MVF3" s="1"/>
      <c r="MVG3" s="1"/>
      <c r="MVH3" s="1"/>
      <c r="MVI3" s="1"/>
      <c r="MVJ3" s="1"/>
      <c r="MVK3" s="1"/>
      <c r="MVL3" s="1"/>
      <c r="MVM3" s="1"/>
      <c r="MVN3" s="1"/>
      <c r="MVO3" s="1"/>
      <c r="MVP3" s="1"/>
      <c r="MVQ3" s="1"/>
      <c r="MVR3" s="1"/>
      <c r="MVS3" s="1"/>
      <c r="MVT3" s="1"/>
      <c r="MVU3" s="1"/>
      <c r="MVV3" s="1"/>
      <c r="MVW3" s="1"/>
      <c r="MVX3" s="1"/>
      <c r="MVY3" s="1"/>
      <c r="MVZ3" s="1"/>
      <c r="MWA3" s="1"/>
      <c r="MWB3" s="1"/>
      <c r="MWC3" s="1"/>
      <c r="MWD3" s="1"/>
      <c r="MWE3" s="1"/>
      <c r="MWF3" s="1"/>
      <c r="MWG3" s="1"/>
      <c r="MWH3" s="1"/>
      <c r="MWI3" s="1"/>
      <c r="MWJ3" s="1"/>
      <c r="MWK3" s="1"/>
      <c r="MWL3" s="1"/>
      <c r="MWM3" s="1"/>
      <c r="MWN3" s="1"/>
      <c r="MWO3" s="1"/>
      <c r="MWP3" s="1"/>
      <c r="MWQ3" s="1"/>
      <c r="MWR3" s="1"/>
      <c r="MWS3" s="1"/>
      <c r="MWT3" s="1"/>
      <c r="MWU3" s="1"/>
      <c r="MWV3" s="1"/>
      <c r="MWW3" s="1"/>
      <c r="MWX3" s="1"/>
      <c r="MWY3" s="1"/>
      <c r="MWZ3" s="1"/>
      <c r="MXA3" s="1"/>
      <c r="MXB3" s="1"/>
      <c r="MXC3" s="1"/>
      <c r="MXD3" s="1"/>
      <c r="MXE3" s="1"/>
      <c r="MXF3" s="1"/>
      <c r="MXG3" s="1"/>
      <c r="MXH3" s="1"/>
      <c r="MXI3" s="1"/>
      <c r="MXJ3" s="1"/>
      <c r="MXK3" s="1"/>
      <c r="MXL3" s="1"/>
      <c r="MXM3" s="1"/>
      <c r="MXN3" s="1"/>
      <c r="MXO3" s="1"/>
      <c r="MXP3" s="1"/>
      <c r="MXQ3" s="1"/>
      <c r="MXR3" s="1"/>
      <c r="MXS3" s="1"/>
      <c r="MXT3" s="1"/>
      <c r="MXU3" s="1"/>
      <c r="MXV3" s="1"/>
      <c r="MXW3" s="1"/>
      <c r="MXX3" s="1"/>
      <c r="MXY3" s="1"/>
      <c r="MXZ3" s="1"/>
      <c r="MYA3" s="1"/>
      <c r="MYB3" s="1"/>
      <c r="MYC3" s="1"/>
      <c r="MYD3" s="1"/>
      <c r="MYE3" s="1"/>
      <c r="MYF3" s="1"/>
      <c r="MYG3" s="1"/>
      <c r="MYH3" s="1"/>
      <c r="MYI3" s="1"/>
      <c r="MYJ3" s="1"/>
      <c r="MYK3" s="1"/>
      <c r="MYL3" s="1"/>
      <c r="MYM3" s="1"/>
      <c r="MYN3" s="1"/>
      <c r="MYO3" s="1"/>
      <c r="MYP3" s="1"/>
      <c r="MYQ3" s="1"/>
      <c r="MYR3" s="1"/>
      <c r="MYS3" s="1"/>
      <c r="MYT3" s="1"/>
      <c r="MYU3" s="1"/>
      <c r="MYV3" s="1"/>
      <c r="MYW3" s="1"/>
      <c r="MYX3" s="1"/>
      <c r="MYY3" s="1"/>
      <c r="MYZ3" s="1"/>
      <c r="MZA3" s="1"/>
      <c r="MZB3" s="1"/>
      <c r="MZC3" s="1"/>
      <c r="MZD3" s="1"/>
      <c r="MZE3" s="1"/>
      <c r="MZF3" s="1"/>
      <c r="MZG3" s="1"/>
      <c r="MZH3" s="1"/>
      <c r="MZI3" s="1"/>
      <c r="MZJ3" s="1"/>
      <c r="MZK3" s="1"/>
      <c r="MZL3" s="1"/>
      <c r="MZM3" s="1"/>
      <c r="MZN3" s="1"/>
      <c r="MZO3" s="1"/>
      <c r="MZP3" s="1"/>
      <c r="MZQ3" s="1"/>
      <c r="MZR3" s="1"/>
      <c r="MZS3" s="1"/>
      <c r="MZT3" s="1"/>
      <c r="MZU3" s="1"/>
      <c r="MZV3" s="1"/>
      <c r="MZW3" s="1"/>
      <c r="MZX3" s="1"/>
      <c r="MZY3" s="1"/>
      <c r="MZZ3" s="1"/>
      <c r="NAA3" s="1"/>
      <c r="NAB3" s="1"/>
      <c r="NAC3" s="1"/>
      <c r="NAD3" s="1"/>
      <c r="NAE3" s="1"/>
      <c r="NAF3" s="1"/>
      <c r="NAG3" s="1"/>
      <c r="NAH3" s="1"/>
      <c r="NAI3" s="1"/>
      <c r="NAJ3" s="1"/>
      <c r="NAK3" s="1"/>
      <c r="NAL3" s="1"/>
      <c r="NAM3" s="1"/>
      <c r="NAN3" s="1"/>
      <c r="NAO3" s="1"/>
      <c r="NAP3" s="1"/>
      <c r="NAQ3" s="1"/>
      <c r="NAR3" s="1"/>
      <c r="NAS3" s="1"/>
      <c r="NAT3" s="1"/>
      <c r="NAU3" s="1"/>
      <c r="NAV3" s="1"/>
      <c r="NAW3" s="1"/>
      <c r="NAX3" s="1"/>
      <c r="NAY3" s="1"/>
      <c r="NAZ3" s="1"/>
      <c r="NBA3" s="1"/>
      <c r="NBB3" s="1"/>
      <c r="NBC3" s="1"/>
      <c r="NBD3" s="1"/>
      <c r="NBE3" s="1"/>
      <c r="NBF3" s="1"/>
      <c r="NBG3" s="1"/>
      <c r="NBH3" s="1"/>
      <c r="NBI3" s="1"/>
      <c r="NBJ3" s="1"/>
      <c r="NBK3" s="1"/>
      <c r="NBL3" s="1"/>
      <c r="NBM3" s="1"/>
      <c r="NBN3" s="1"/>
      <c r="NBO3" s="1"/>
      <c r="NBP3" s="1"/>
      <c r="NBQ3" s="1"/>
      <c r="NBR3" s="1"/>
      <c r="NBS3" s="1"/>
      <c r="NBT3" s="1"/>
      <c r="NBU3" s="1"/>
      <c r="NBV3" s="1"/>
      <c r="NBW3" s="1"/>
      <c r="NBX3" s="1"/>
      <c r="NBY3" s="1"/>
      <c r="NBZ3" s="1"/>
      <c r="NCA3" s="1"/>
      <c r="NCB3" s="1"/>
      <c r="NCC3" s="1"/>
      <c r="NCD3" s="1"/>
      <c r="NCE3" s="1"/>
      <c r="NCF3" s="1"/>
      <c r="NCG3" s="1"/>
      <c r="NCH3" s="1"/>
      <c r="NCI3" s="1"/>
      <c r="NCJ3" s="1"/>
      <c r="NCK3" s="1"/>
      <c r="NCL3" s="1"/>
      <c r="NCM3" s="1"/>
      <c r="NCN3" s="1"/>
      <c r="NCO3" s="1"/>
      <c r="NCP3" s="1"/>
      <c r="NCQ3" s="1"/>
      <c r="NCR3" s="1"/>
      <c r="NCS3" s="1"/>
      <c r="NCT3" s="1"/>
      <c r="NCU3" s="1"/>
      <c r="NCV3" s="1"/>
      <c r="NCW3" s="1"/>
      <c r="NCX3" s="1"/>
      <c r="NCY3" s="1"/>
      <c r="NCZ3" s="1"/>
      <c r="NDA3" s="1"/>
      <c r="NDB3" s="1"/>
      <c r="NDC3" s="1"/>
      <c r="NDD3" s="1"/>
      <c r="NDE3" s="1"/>
      <c r="NDF3" s="1"/>
      <c r="NDG3" s="1"/>
      <c r="NDH3" s="1"/>
      <c r="NDI3" s="1"/>
      <c r="NDJ3" s="1"/>
      <c r="NDK3" s="1"/>
      <c r="NDL3" s="1"/>
      <c r="NDM3" s="1"/>
      <c r="NDN3" s="1"/>
      <c r="NDO3" s="1"/>
      <c r="NDP3" s="1"/>
      <c r="NDQ3" s="1"/>
      <c r="NDR3" s="1"/>
      <c r="NDS3" s="1"/>
      <c r="NDT3" s="1"/>
      <c r="NDU3" s="1"/>
      <c r="NDV3" s="1"/>
      <c r="NDW3" s="1"/>
      <c r="NDX3" s="1"/>
      <c r="NDY3" s="1"/>
      <c r="NDZ3" s="1"/>
      <c r="NEA3" s="1"/>
      <c r="NEB3" s="1"/>
      <c r="NEC3" s="1"/>
      <c r="NED3" s="1"/>
      <c r="NEE3" s="1"/>
      <c r="NEF3" s="1"/>
      <c r="NEG3" s="1"/>
      <c r="NEH3" s="1"/>
      <c r="NEI3" s="1"/>
      <c r="NEJ3" s="1"/>
      <c r="NEK3" s="1"/>
      <c r="NEL3" s="1"/>
      <c r="NEM3" s="1"/>
      <c r="NEN3" s="1"/>
      <c r="NEO3" s="1"/>
      <c r="NEP3" s="1"/>
      <c r="NEQ3" s="1"/>
      <c r="NER3" s="1"/>
      <c r="NES3" s="1"/>
      <c r="NET3" s="1"/>
      <c r="NEU3" s="1"/>
      <c r="NEV3" s="1"/>
      <c r="NEW3" s="1"/>
      <c r="NEX3" s="1"/>
      <c r="NEY3" s="1"/>
      <c r="NEZ3" s="1"/>
      <c r="NFA3" s="1"/>
      <c r="NFB3" s="1"/>
      <c r="NFC3" s="1"/>
      <c r="NFD3" s="1"/>
      <c r="NFE3" s="1"/>
      <c r="NFF3" s="1"/>
      <c r="NFG3" s="1"/>
      <c r="NFH3" s="1"/>
      <c r="NFI3" s="1"/>
      <c r="NFJ3" s="1"/>
      <c r="NFK3" s="1"/>
      <c r="NFL3" s="1"/>
      <c r="NFM3" s="1"/>
      <c r="NFN3" s="1"/>
      <c r="NFO3" s="1"/>
      <c r="NFP3" s="1"/>
      <c r="NFQ3" s="1"/>
      <c r="NFR3" s="1"/>
      <c r="NFS3" s="1"/>
      <c r="NFT3" s="1"/>
      <c r="NFU3" s="1"/>
      <c r="NFV3" s="1"/>
      <c r="NFW3" s="1"/>
      <c r="NFX3" s="1"/>
      <c r="NFY3" s="1"/>
      <c r="NFZ3" s="1"/>
      <c r="NGA3" s="1"/>
      <c r="NGB3" s="1"/>
      <c r="NGC3" s="1"/>
      <c r="NGD3" s="1"/>
      <c r="NGE3" s="1"/>
      <c r="NGF3" s="1"/>
      <c r="NGG3" s="1"/>
      <c r="NGH3" s="1"/>
      <c r="NGI3" s="1"/>
      <c r="NGJ3" s="1"/>
      <c r="NGK3" s="1"/>
      <c r="NGL3" s="1"/>
      <c r="NGM3" s="1"/>
      <c r="NGN3" s="1"/>
      <c r="NGO3" s="1"/>
      <c r="NGP3" s="1"/>
      <c r="NGQ3" s="1"/>
      <c r="NGR3" s="1"/>
      <c r="NGS3" s="1"/>
      <c r="NGT3" s="1"/>
      <c r="NGU3" s="1"/>
      <c r="NGV3" s="1"/>
      <c r="NGW3" s="1"/>
      <c r="NGX3" s="1"/>
      <c r="NGY3" s="1"/>
      <c r="NGZ3" s="1"/>
      <c r="NHA3" s="1"/>
      <c r="NHB3" s="1"/>
      <c r="NHC3" s="1"/>
      <c r="NHD3" s="1"/>
      <c r="NHE3" s="1"/>
      <c r="NHF3" s="1"/>
      <c r="NHG3" s="1"/>
      <c r="NHH3" s="1"/>
      <c r="NHI3" s="1"/>
      <c r="NHJ3" s="1"/>
      <c r="NHK3" s="1"/>
      <c r="NHL3" s="1"/>
      <c r="NHM3" s="1"/>
      <c r="NHN3" s="1"/>
      <c r="NHO3" s="1"/>
      <c r="NHP3" s="1"/>
      <c r="NHQ3" s="1"/>
      <c r="NHR3" s="1"/>
      <c r="NHS3" s="1"/>
      <c r="NHT3" s="1"/>
      <c r="NHU3" s="1"/>
      <c r="NHV3" s="1"/>
      <c r="NHW3" s="1"/>
      <c r="NHX3" s="1"/>
      <c r="NHY3" s="1"/>
      <c r="NHZ3" s="1"/>
      <c r="NIA3" s="1"/>
      <c r="NIB3" s="1"/>
      <c r="NIC3" s="1"/>
      <c r="NID3" s="1"/>
      <c r="NIE3" s="1"/>
      <c r="NIF3" s="1"/>
      <c r="NIG3" s="1"/>
      <c r="NIH3" s="1"/>
      <c r="NII3" s="1"/>
      <c r="NIJ3" s="1"/>
      <c r="NIK3" s="1"/>
      <c r="NIL3" s="1"/>
      <c r="NIM3" s="1"/>
      <c r="NIN3" s="1"/>
      <c r="NIO3" s="1"/>
      <c r="NIP3" s="1"/>
      <c r="NIQ3" s="1"/>
      <c r="NIR3" s="1"/>
      <c r="NIS3" s="1"/>
      <c r="NIT3" s="1"/>
      <c r="NIU3" s="1"/>
      <c r="NIV3" s="1"/>
      <c r="NIW3" s="1"/>
      <c r="NIX3" s="1"/>
      <c r="NIY3" s="1"/>
      <c r="NIZ3" s="1"/>
      <c r="NJA3" s="1"/>
      <c r="NJB3" s="1"/>
      <c r="NJC3" s="1"/>
      <c r="NJD3" s="1"/>
      <c r="NJE3" s="1"/>
      <c r="NJF3" s="1"/>
      <c r="NJG3" s="1"/>
      <c r="NJH3" s="1"/>
      <c r="NJI3" s="1"/>
      <c r="NJJ3" s="1"/>
      <c r="NJK3" s="1"/>
      <c r="NJL3" s="1"/>
      <c r="NJM3" s="1"/>
      <c r="NJN3" s="1"/>
      <c r="NJO3" s="1"/>
      <c r="NJP3" s="1"/>
      <c r="NJQ3" s="1"/>
      <c r="NJR3" s="1"/>
      <c r="NJS3" s="1"/>
      <c r="NJT3" s="1"/>
      <c r="NJU3" s="1"/>
      <c r="NJV3" s="1"/>
      <c r="NJW3" s="1"/>
      <c r="NJX3" s="1"/>
      <c r="NJY3" s="1"/>
      <c r="NJZ3" s="1"/>
      <c r="NKA3" s="1"/>
      <c r="NKB3" s="1"/>
      <c r="NKC3" s="1"/>
      <c r="NKD3" s="1"/>
      <c r="NKE3" s="1"/>
      <c r="NKF3" s="1"/>
      <c r="NKG3" s="1"/>
      <c r="NKH3" s="1"/>
      <c r="NKI3" s="1"/>
      <c r="NKJ3" s="1"/>
      <c r="NKK3" s="1"/>
      <c r="NKL3" s="1"/>
      <c r="NKM3" s="1"/>
      <c r="NKN3" s="1"/>
      <c r="NKO3" s="1"/>
      <c r="NKP3" s="1"/>
      <c r="NKQ3" s="1"/>
      <c r="NKR3" s="1"/>
      <c r="NKS3" s="1"/>
      <c r="NKT3" s="1"/>
      <c r="NKU3" s="1"/>
      <c r="NKV3" s="1"/>
      <c r="NKW3" s="1"/>
      <c r="NKX3" s="1"/>
      <c r="NKY3" s="1"/>
      <c r="NKZ3" s="1"/>
      <c r="NLA3" s="1"/>
      <c r="NLB3" s="1"/>
      <c r="NLC3" s="1"/>
      <c r="NLD3" s="1"/>
      <c r="NLE3" s="1"/>
      <c r="NLF3" s="1"/>
      <c r="NLG3" s="1"/>
      <c r="NLH3" s="1"/>
      <c r="NLI3" s="1"/>
      <c r="NLJ3" s="1"/>
      <c r="NLK3" s="1"/>
      <c r="NLL3" s="1"/>
      <c r="NLM3" s="1"/>
      <c r="NLN3" s="1"/>
      <c r="NLO3" s="1"/>
      <c r="NLP3" s="1"/>
      <c r="NLQ3" s="1"/>
      <c r="NLR3" s="1"/>
      <c r="NLS3" s="1"/>
      <c r="NLT3" s="1"/>
      <c r="NLU3" s="1"/>
      <c r="NLV3" s="1"/>
      <c r="NLW3" s="1"/>
      <c r="NLX3" s="1"/>
      <c r="NLY3" s="1"/>
      <c r="NLZ3" s="1"/>
      <c r="NMA3" s="1"/>
      <c r="NMB3" s="1"/>
      <c r="NMC3" s="1"/>
      <c r="NMD3" s="1"/>
      <c r="NME3" s="1"/>
      <c r="NMF3" s="1"/>
      <c r="NMG3" s="1"/>
      <c r="NMH3" s="1"/>
      <c r="NMI3" s="1"/>
      <c r="NMJ3" s="1"/>
      <c r="NMK3" s="1"/>
      <c r="NML3" s="1"/>
      <c r="NMM3" s="1"/>
      <c r="NMN3" s="1"/>
      <c r="NMO3" s="1"/>
      <c r="NMP3" s="1"/>
      <c r="NMQ3" s="1"/>
      <c r="NMR3" s="1"/>
      <c r="NMS3" s="1"/>
      <c r="NMT3" s="1"/>
      <c r="NMU3" s="1"/>
      <c r="NMV3" s="1"/>
      <c r="NMW3" s="1"/>
      <c r="NMX3" s="1"/>
      <c r="NMY3" s="1"/>
      <c r="NMZ3" s="1"/>
      <c r="NNA3" s="1"/>
      <c r="NNB3" s="1"/>
      <c r="NNC3" s="1"/>
      <c r="NND3" s="1"/>
      <c r="NNE3" s="1"/>
      <c r="NNF3" s="1"/>
      <c r="NNG3" s="1"/>
      <c r="NNH3" s="1"/>
      <c r="NNI3" s="1"/>
      <c r="NNJ3" s="1"/>
      <c r="NNK3" s="1"/>
      <c r="NNL3" s="1"/>
      <c r="NNM3" s="1"/>
      <c r="NNN3" s="1"/>
      <c r="NNO3" s="1"/>
      <c r="NNP3" s="1"/>
      <c r="NNQ3" s="1"/>
      <c r="NNR3" s="1"/>
      <c r="NNS3" s="1"/>
      <c r="NNT3" s="1"/>
      <c r="NNU3" s="1"/>
      <c r="NNV3" s="1"/>
      <c r="NNW3" s="1"/>
      <c r="NNX3" s="1"/>
      <c r="NNY3" s="1"/>
      <c r="NNZ3" s="1"/>
      <c r="NOA3" s="1"/>
      <c r="NOB3" s="1"/>
      <c r="NOC3" s="1"/>
      <c r="NOD3" s="1"/>
      <c r="NOE3" s="1"/>
      <c r="NOF3" s="1"/>
      <c r="NOG3" s="1"/>
      <c r="NOH3" s="1"/>
      <c r="NOI3" s="1"/>
      <c r="NOJ3" s="1"/>
      <c r="NOK3" s="1"/>
      <c r="NOL3" s="1"/>
      <c r="NOM3" s="1"/>
      <c r="NON3" s="1"/>
      <c r="NOO3" s="1"/>
      <c r="NOP3" s="1"/>
      <c r="NOQ3" s="1"/>
      <c r="NOR3" s="1"/>
      <c r="NOS3" s="1"/>
      <c r="NOT3" s="1"/>
      <c r="NOU3" s="1"/>
      <c r="NOV3" s="1"/>
      <c r="NOW3" s="1"/>
      <c r="NOX3" s="1"/>
      <c r="NOY3" s="1"/>
      <c r="NOZ3" s="1"/>
      <c r="NPA3" s="1"/>
      <c r="NPB3" s="1"/>
      <c r="NPC3" s="1"/>
      <c r="NPD3" s="1"/>
      <c r="NPE3" s="1"/>
      <c r="NPF3" s="1"/>
      <c r="NPG3" s="1"/>
      <c r="NPH3" s="1"/>
      <c r="NPI3" s="1"/>
      <c r="NPJ3" s="1"/>
      <c r="NPK3" s="1"/>
      <c r="NPL3" s="1"/>
      <c r="NPM3" s="1"/>
      <c r="NPN3" s="1"/>
      <c r="NPO3" s="1"/>
      <c r="NPP3" s="1"/>
      <c r="NPQ3" s="1"/>
      <c r="NPR3" s="1"/>
      <c r="NPS3" s="1"/>
      <c r="NPT3" s="1"/>
      <c r="NPU3" s="1"/>
      <c r="NPV3" s="1"/>
      <c r="NPW3" s="1"/>
      <c r="NPX3" s="1"/>
      <c r="NPY3" s="1"/>
      <c r="NPZ3" s="1"/>
      <c r="NQA3" s="1"/>
      <c r="NQB3" s="1"/>
      <c r="NQC3" s="1"/>
      <c r="NQD3" s="1"/>
      <c r="NQE3" s="1"/>
      <c r="NQF3" s="1"/>
      <c r="NQG3" s="1"/>
      <c r="NQH3" s="1"/>
      <c r="NQI3" s="1"/>
      <c r="NQJ3" s="1"/>
      <c r="NQK3" s="1"/>
      <c r="NQL3" s="1"/>
      <c r="NQM3" s="1"/>
      <c r="NQN3" s="1"/>
      <c r="NQO3" s="1"/>
      <c r="NQP3" s="1"/>
      <c r="NQQ3" s="1"/>
      <c r="NQR3" s="1"/>
      <c r="NQS3" s="1"/>
      <c r="NQT3" s="1"/>
      <c r="NQU3" s="1"/>
      <c r="NQV3" s="1"/>
      <c r="NQW3" s="1"/>
      <c r="NQX3" s="1"/>
      <c r="NQY3" s="1"/>
      <c r="NQZ3" s="1"/>
      <c r="NRA3" s="1"/>
      <c r="NRB3" s="1"/>
      <c r="NRC3" s="1"/>
      <c r="NRD3" s="1"/>
      <c r="NRE3" s="1"/>
      <c r="NRF3" s="1"/>
      <c r="NRG3" s="1"/>
      <c r="NRH3" s="1"/>
      <c r="NRI3" s="1"/>
      <c r="NRJ3" s="1"/>
      <c r="NRK3" s="1"/>
      <c r="NRL3" s="1"/>
      <c r="NRM3" s="1"/>
      <c r="NRN3" s="1"/>
      <c r="NRO3" s="1"/>
      <c r="NRP3" s="1"/>
      <c r="NRQ3" s="1"/>
      <c r="NRR3" s="1"/>
      <c r="NRS3" s="1"/>
      <c r="NRT3" s="1"/>
      <c r="NRU3" s="1"/>
      <c r="NRV3" s="1"/>
      <c r="NRW3" s="1"/>
      <c r="NRX3" s="1"/>
      <c r="NRY3" s="1"/>
      <c r="NRZ3" s="1"/>
      <c r="NSA3" s="1"/>
      <c r="NSB3" s="1"/>
      <c r="NSC3" s="1"/>
      <c r="NSD3" s="1"/>
      <c r="NSE3" s="1"/>
      <c r="NSF3" s="1"/>
      <c r="NSG3" s="1"/>
      <c r="NSH3" s="1"/>
      <c r="NSI3" s="1"/>
      <c r="NSJ3" s="1"/>
      <c r="NSK3" s="1"/>
      <c r="NSL3" s="1"/>
      <c r="NSM3" s="1"/>
      <c r="NSN3" s="1"/>
      <c r="NSO3" s="1"/>
      <c r="NSP3" s="1"/>
      <c r="NSQ3" s="1"/>
      <c r="NSR3" s="1"/>
      <c r="NSS3" s="1"/>
      <c r="NST3" s="1"/>
      <c r="NSU3" s="1"/>
      <c r="NSV3" s="1"/>
      <c r="NSW3" s="1"/>
      <c r="NSX3" s="1"/>
      <c r="NSY3" s="1"/>
      <c r="NSZ3" s="1"/>
      <c r="NTA3" s="1"/>
      <c r="NTB3" s="1"/>
      <c r="NTC3" s="1"/>
      <c r="NTD3" s="1"/>
      <c r="NTE3" s="1"/>
      <c r="NTF3" s="1"/>
      <c r="NTG3" s="1"/>
      <c r="NTH3" s="1"/>
      <c r="NTI3" s="1"/>
      <c r="NTJ3" s="1"/>
      <c r="NTK3" s="1"/>
      <c r="NTL3" s="1"/>
      <c r="NTM3" s="1"/>
      <c r="NTN3" s="1"/>
      <c r="NTO3" s="1"/>
      <c r="NTP3" s="1"/>
      <c r="NTQ3" s="1"/>
      <c r="NTR3" s="1"/>
      <c r="NTS3" s="1"/>
      <c r="NTT3" s="1"/>
      <c r="NTU3" s="1"/>
      <c r="NTV3" s="1"/>
      <c r="NTW3" s="1"/>
      <c r="NTX3" s="1"/>
      <c r="NTY3" s="1"/>
      <c r="NTZ3" s="1"/>
      <c r="NUA3" s="1"/>
      <c r="NUB3" s="1"/>
      <c r="NUC3" s="1"/>
      <c r="NUD3" s="1"/>
      <c r="NUE3" s="1"/>
      <c r="NUF3" s="1"/>
      <c r="NUG3" s="1"/>
      <c r="NUH3" s="1"/>
      <c r="NUI3" s="1"/>
      <c r="NUJ3" s="1"/>
      <c r="NUK3" s="1"/>
      <c r="NUL3" s="1"/>
      <c r="NUM3" s="1"/>
      <c r="NUN3" s="1"/>
      <c r="NUO3" s="1"/>
      <c r="NUP3" s="1"/>
      <c r="NUQ3" s="1"/>
      <c r="NUR3" s="1"/>
      <c r="NUS3" s="1"/>
      <c r="NUT3" s="1"/>
      <c r="NUU3" s="1"/>
      <c r="NUV3" s="1"/>
      <c r="NUW3" s="1"/>
      <c r="NUX3" s="1"/>
      <c r="NUY3" s="1"/>
      <c r="NUZ3" s="1"/>
      <c r="NVA3" s="1"/>
      <c r="NVB3" s="1"/>
      <c r="NVC3" s="1"/>
      <c r="NVD3" s="1"/>
      <c r="NVE3" s="1"/>
      <c r="NVF3" s="1"/>
      <c r="NVG3" s="1"/>
      <c r="NVH3" s="1"/>
      <c r="NVI3" s="1"/>
      <c r="NVJ3" s="1"/>
      <c r="NVK3" s="1"/>
      <c r="NVL3" s="1"/>
      <c r="NVM3" s="1"/>
      <c r="NVN3" s="1"/>
      <c r="NVO3" s="1"/>
      <c r="NVP3" s="1"/>
      <c r="NVQ3" s="1"/>
      <c r="NVR3" s="1"/>
      <c r="NVS3" s="1"/>
      <c r="NVT3" s="1"/>
      <c r="NVU3" s="1"/>
      <c r="NVV3" s="1"/>
      <c r="NVW3" s="1"/>
      <c r="NVX3" s="1"/>
      <c r="NVY3" s="1"/>
      <c r="NVZ3" s="1"/>
      <c r="NWA3" s="1"/>
      <c r="NWB3" s="1"/>
      <c r="NWC3" s="1"/>
      <c r="NWD3" s="1"/>
      <c r="NWE3" s="1"/>
      <c r="NWF3" s="1"/>
      <c r="NWG3" s="1"/>
      <c r="NWH3" s="1"/>
      <c r="NWI3" s="1"/>
      <c r="NWJ3" s="1"/>
      <c r="NWK3" s="1"/>
      <c r="NWL3" s="1"/>
      <c r="NWM3" s="1"/>
      <c r="NWN3" s="1"/>
      <c r="NWO3" s="1"/>
      <c r="NWP3" s="1"/>
      <c r="NWQ3" s="1"/>
      <c r="NWR3" s="1"/>
      <c r="NWS3" s="1"/>
      <c r="NWT3" s="1"/>
      <c r="NWU3" s="1"/>
      <c r="NWV3" s="1"/>
      <c r="NWW3" s="1"/>
      <c r="NWX3" s="1"/>
      <c r="NWY3" s="1"/>
      <c r="NWZ3" s="1"/>
      <c r="NXA3" s="1"/>
      <c r="NXB3" s="1"/>
      <c r="NXC3" s="1"/>
      <c r="NXD3" s="1"/>
      <c r="NXE3" s="1"/>
      <c r="NXF3" s="1"/>
      <c r="NXG3" s="1"/>
      <c r="NXH3" s="1"/>
      <c r="NXI3" s="1"/>
      <c r="NXJ3" s="1"/>
      <c r="NXK3" s="1"/>
      <c r="NXL3" s="1"/>
      <c r="NXM3" s="1"/>
      <c r="NXN3" s="1"/>
      <c r="NXO3" s="1"/>
      <c r="NXP3" s="1"/>
      <c r="NXQ3" s="1"/>
      <c r="NXR3" s="1"/>
      <c r="NXS3" s="1"/>
      <c r="NXT3" s="1"/>
      <c r="NXU3" s="1"/>
      <c r="NXV3" s="1"/>
      <c r="NXW3" s="1"/>
      <c r="NXX3" s="1"/>
      <c r="NXY3" s="1"/>
      <c r="NXZ3" s="1"/>
      <c r="NYA3" s="1"/>
      <c r="NYB3" s="1"/>
      <c r="NYC3" s="1"/>
      <c r="NYD3" s="1"/>
      <c r="NYE3" s="1"/>
      <c r="NYF3" s="1"/>
      <c r="NYG3" s="1"/>
      <c r="NYH3" s="1"/>
      <c r="NYI3" s="1"/>
      <c r="NYJ3" s="1"/>
      <c r="NYK3" s="1"/>
      <c r="NYL3" s="1"/>
      <c r="NYM3" s="1"/>
      <c r="NYN3" s="1"/>
      <c r="NYO3" s="1"/>
      <c r="NYP3" s="1"/>
      <c r="NYQ3" s="1"/>
      <c r="NYR3" s="1"/>
      <c r="NYS3" s="1"/>
      <c r="NYT3" s="1"/>
      <c r="NYU3" s="1"/>
      <c r="NYV3" s="1"/>
      <c r="NYW3" s="1"/>
      <c r="NYX3" s="1"/>
      <c r="NYY3" s="1"/>
      <c r="NYZ3" s="1"/>
      <c r="NZA3" s="1"/>
      <c r="NZB3" s="1"/>
      <c r="NZC3" s="1"/>
      <c r="NZD3" s="1"/>
      <c r="NZE3" s="1"/>
      <c r="NZF3" s="1"/>
      <c r="NZG3" s="1"/>
      <c r="NZH3" s="1"/>
      <c r="NZI3" s="1"/>
      <c r="NZJ3" s="1"/>
      <c r="NZK3" s="1"/>
      <c r="NZL3" s="1"/>
      <c r="NZM3" s="1"/>
      <c r="NZN3" s="1"/>
      <c r="NZO3" s="1"/>
      <c r="NZP3" s="1"/>
      <c r="NZQ3" s="1"/>
      <c r="NZR3" s="1"/>
      <c r="NZS3" s="1"/>
      <c r="NZT3" s="1"/>
      <c r="NZU3" s="1"/>
      <c r="NZV3" s="1"/>
      <c r="NZW3" s="1"/>
      <c r="NZX3" s="1"/>
      <c r="NZY3" s="1"/>
      <c r="NZZ3" s="1"/>
      <c r="OAA3" s="1"/>
      <c r="OAB3" s="1"/>
      <c r="OAC3" s="1"/>
      <c r="OAD3" s="1"/>
      <c r="OAE3" s="1"/>
      <c r="OAF3" s="1"/>
      <c r="OAG3" s="1"/>
      <c r="OAH3" s="1"/>
      <c r="OAI3" s="1"/>
      <c r="OAJ3" s="1"/>
      <c r="OAK3" s="1"/>
      <c r="OAL3" s="1"/>
      <c r="OAM3" s="1"/>
      <c r="OAN3" s="1"/>
      <c r="OAO3" s="1"/>
      <c r="OAP3" s="1"/>
      <c r="OAQ3" s="1"/>
      <c r="OAR3" s="1"/>
      <c r="OAS3" s="1"/>
      <c r="OAT3" s="1"/>
      <c r="OAU3" s="1"/>
      <c r="OAV3" s="1"/>
      <c r="OAW3" s="1"/>
      <c r="OAX3" s="1"/>
      <c r="OAY3" s="1"/>
      <c r="OAZ3" s="1"/>
      <c r="OBA3" s="1"/>
      <c r="OBB3" s="1"/>
      <c r="OBC3" s="1"/>
      <c r="OBD3" s="1"/>
      <c r="OBE3" s="1"/>
      <c r="OBF3" s="1"/>
      <c r="OBG3" s="1"/>
      <c r="OBH3" s="1"/>
      <c r="OBI3" s="1"/>
      <c r="OBJ3" s="1"/>
      <c r="OBK3" s="1"/>
      <c r="OBL3" s="1"/>
      <c r="OBM3" s="1"/>
      <c r="OBN3" s="1"/>
      <c r="OBO3" s="1"/>
      <c r="OBP3" s="1"/>
      <c r="OBQ3" s="1"/>
      <c r="OBR3" s="1"/>
      <c r="OBS3" s="1"/>
      <c r="OBT3" s="1"/>
      <c r="OBU3" s="1"/>
      <c r="OBV3" s="1"/>
      <c r="OBW3" s="1"/>
      <c r="OBX3" s="1"/>
      <c r="OBY3" s="1"/>
      <c r="OBZ3" s="1"/>
      <c r="OCA3" s="1"/>
      <c r="OCB3" s="1"/>
      <c r="OCC3" s="1"/>
      <c r="OCD3" s="1"/>
      <c r="OCE3" s="1"/>
      <c r="OCF3" s="1"/>
      <c r="OCG3" s="1"/>
      <c r="OCH3" s="1"/>
      <c r="OCI3" s="1"/>
      <c r="OCJ3" s="1"/>
      <c r="OCK3" s="1"/>
      <c r="OCL3" s="1"/>
      <c r="OCM3" s="1"/>
      <c r="OCN3" s="1"/>
      <c r="OCO3" s="1"/>
      <c r="OCP3" s="1"/>
      <c r="OCQ3" s="1"/>
      <c r="OCR3" s="1"/>
      <c r="OCS3" s="1"/>
      <c r="OCT3" s="1"/>
      <c r="OCU3" s="1"/>
      <c r="OCV3" s="1"/>
      <c r="OCW3" s="1"/>
      <c r="OCX3" s="1"/>
      <c r="OCY3" s="1"/>
      <c r="OCZ3" s="1"/>
      <c r="ODA3" s="1"/>
      <c r="ODB3" s="1"/>
      <c r="ODC3" s="1"/>
      <c r="ODD3" s="1"/>
      <c r="ODE3" s="1"/>
      <c r="ODF3" s="1"/>
      <c r="ODG3" s="1"/>
      <c r="ODH3" s="1"/>
      <c r="ODI3" s="1"/>
      <c r="ODJ3" s="1"/>
      <c r="ODK3" s="1"/>
      <c r="ODL3" s="1"/>
      <c r="ODM3" s="1"/>
      <c r="ODN3" s="1"/>
      <c r="ODO3" s="1"/>
      <c r="ODP3" s="1"/>
      <c r="ODQ3" s="1"/>
      <c r="ODR3" s="1"/>
      <c r="ODS3" s="1"/>
      <c r="ODT3" s="1"/>
      <c r="ODU3" s="1"/>
      <c r="ODV3" s="1"/>
      <c r="ODW3" s="1"/>
      <c r="ODX3" s="1"/>
      <c r="ODY3" s="1"/>
      <c r="ODZ3" s="1"/>
      <c r="OEA3" s="1"/>
      <c r="OEB3" s="1"/>
      <c r="OEC3" s="1"/>
      <c r="OED3" s="1"/>
      <c r="OEE3" s="1"/>
      <c r="OEF3" s="1"/>
      <c r="OEG3" s="1"/>
      <c r="OEH3" s="1"/>
      <c r="OEI3" s="1"/>
      <c r="OEJ3" s="1"/>
      <c r="OEK3" s="1"/>
      <c r="OEL3" s="1"/>
      <c r="OEM3" s="1"/>
      <c r="OEN3" s="1"/>
      <c r="OEO3" s="1"/>
      <c r="OEP3" s="1"/>
      <c r="OEQ3" s="1"/>
      <c r="OER3" s="1"/>
      <c r="OES3" s="1"/>
      <c r="OET3" s="1"/>
      <c r="OEU3" s="1"/>
      <c r="OEV3" s="1"/>
      <c r="OEW3" s="1"/>
      <c r="OEX3" s="1"/>
      <c r="OEY3" s="1"/>
      <c r="OEZ3" s="1"/>
      <c r="OFA3" s="1"/>
      <c r="OFB3" s="1"/>
      <c r="OFC3" s="1"/>
      <c r="OFD3" s="1"/>
      <c r="OFE3" s="1"/>
      <c r="OFF3" s="1"/>
      <c r="OFG3" s="1"/>
      <c r="OFH3" s="1"/>
      <c r="OFI3" s="1"/>
      <c r="OFJ3" s="1"/>
      <c r="OFK3" s="1"/>
      <c r="OFL3" s="1"/>
      <c r="OFM3" s="1"/>
      <c r="OFN3" s="1"/>
      <c r="OFO3" s="1"/>
      <c r="OFP3" s="1"/>
      <c r="OFQ3" s="1"/>
      <c r="OFR3" s="1"/>
      <c r="OFS3" s="1"/>
      <c r="OFT3" s="1"/>
      <c r="OFU3" s="1"/>
      <c r="OFV3" s="1"/>
      <c r="OFW3" s="1"/>
      <c r="OFX3" s="1"/>
      <c r="OFY3" s="1"/>
      <c r="OFZ3" s="1"/>
      <c r="OGA3" s="1"/>
      <c r="OGB3" s="1"/>
      <c r="OGC3" s="1"/>
      <c r="OGD3" s="1"/>
      <c r="OGE3" s="1"/>
      <c r="OGF3" s="1"/>
      <c r="OGG3" s="1"/>
      <c r="OGH3" s="1"/>
      <c r="OGI3" s="1"/>
      <c r="OGJ3" s="1"/>
      <c r="OGK3" s="1"/>
      <c r="OGL3" s="1"/>
      <c r="OGM3" s="1"/>
      <c r="OGN3" s="1"/>
      <c r="OGO3" s="1"/>
      <c r="OGP3" s="1"/>
      <c r="OGQ3" s="1"/>
      <c r="OGR3" s="1"/>
      <c r="OGS3" s="1"/>
      <c r="OGT3" s="1"/>
      <c r="OGU3" s="1"/>
      <c r="OGV3" s="1"/>
      <c r="OGW3" s="1"/>
      <c r="OGX3" s="1"/>
      <c r="OGY3" s="1"/>
      <c r="OGZ3" s="1"/>
      <c r="OHA3" s="1"/>
      <c r="OHB3" s="1"/>
      <c r="OHC3" s="1"/>
      <c r="OHD3" s="1"/>
      <c r="OHE3" s="1"/>
      <c r="OHF3" s="1"/>
      <c r="OHG3" s="1"/>
      <c r="OHH3" s="1"/>
      <c r="OHI3" s="1"/>
      <c r="OHJ3" s="1"/>
      <c r="OHK3" s="1"/>
      <c r="OHL3" s="1"/>
      <c r="OHM3" s="1"/>
      <c r="OHN3" s="1"/>
      <c r="OHO3" s="1"/>
      <c r="OHP3" s="1"/>
      <c r="OHQ3" s="1"/>
      <c r="OHR3" s="1"/>
      <c r="OHS3" s="1"/>
      <c r="OHT3" s="1"/>
      <c r="OHU3" s="1"/>
      <c r="OHV3" s="1"/>
      <c r="OHW3" s="1"/>
      <c r="OHX3" s="1"/>
      <c r="OHY3" s="1"/>
      <c r="OHZ3" s="1"/>
      <c r="OIA3" s="1"/>
      <c r="OIB3" s="1"/>
      <c r="OIC3" s="1"/>
      <c r="OID3" s="1"/>
      <c r="OIE3" s="1"/>
      <c r="OIF3" s="1"/>
      <c r="OIG3" s="1"/>
      <c r="OIH3" s="1"/>
      <c r="OII3" s="1"/>
      <c r="OIJ3" s="1"/>
      <c r="OIK3" s="1"/>
      <c r="OIL3" s="1"/>
      <c r="OIM3" s="1"/>
      <c r="OIN3" s="1"/>
      <c r="OIO3" s="1"/>
      <c r="OIP3" s="1"/>
      <c r="OIQ3" s="1"/>
      <c r="OIR3" s="1"/>
      <c r="OIS3" s="1"/>
      <c r="OIT3" s="1"/>
      <c r="OIU3" s="1"/>
      <c r="OIV3" s="1"/>
      <c r="OIW3" s="1"/>
      <c r="OIX3" s="1"/>
      <c r="OIY3" s="1"/>
      <c r="OIZ3" s="1"/>
      <c r="OJA3" s="1"/>
      <c r="OJB3" s="1"/>
      <c r="OJC3" s="1"/>
      <c r="OJD3" s="1"/>
      <c r="OJE3" s="1"/>
      <c r="OJF3" s="1"/>
      <c r="OJG3" s="1"/>
      <c r="OJH3" s="1"/>
      <c r="OJI3" s="1"/>
      <c r="OJJ3" s="1"/>
      <c r="OJK3" s="1"/>
      <c r="OJL3" s="1"/>
      <c r="OJM3" s="1"/>
      <c r="OJN3" s="1"/>
      <c r="OJO3" s="1"/>
      <c r="OJP3" s="1"/>
      <c r="OJQ3" s="1"/>
      <c r="OJR3" s="1"/>
      <c r="OJS3" s="1"/>
      <c r="OJT3" s="1"/>
      <c r="OJU3" s="1"/>
      <c r="OJV3" s="1"/>
      <c r="OJW3" s="1"/>
      <c r="OJX3" s="1"/>
      <c r="OJY3" s="1"/>
      <c r="OJZ3" s="1"/>
      <c r="OKA3" s="1"/>
      <c r="OKB3" s="1"/>
      <c r="OKC3" s="1"/>
      <c r="OKD3" s="1"/>
      <c r="OKE3" s="1"/>
      <c r="OKF3" s="1"/>
      <c r="OKG3" s="1"/>
      <c r="OKH3" s="1"/>
      <c r="OKI3" s="1"/>
      <c r="OKJ3" s="1"/>
      <c r="OKK3" s="1"/>
      <c r="OKL3" s="1"/>
      <c r="OKM3" s="1"/>
      <c r="OKN3" s="1"/>
      <c r="OKO3" s="1"/>
      <c r="OKP3" s="1"/>
      <c r="OKQ3" s="1"/>
      <c r="OKR3" s="1"/>
      <c r="OKS3" s="1"/>
      <c r="OKT3" s="1"/>
      <c r="OKU3" s="1"/>
      <c r="OKV3" s="1"/>
      <c r="OKW3" s="1"/>
      <c r="OKX3" s="1"/>
      <c r="OKY3" s="1"/>
      <c r="OKZ3" s="1"/>
      <c r="OLA3" s="1"/>
      <c r="OLB3" s="1"/>
      <c r="OLC3" s="1"/>
      <c r="OLD3" s="1"/>
      <c r="OLE3" s="1"/>
      <c r="OLF3" s="1"/>
      <c r="OLG3" s="1"/>
      <c r="OLH3" s="1"/>
      <c r="OLI3" s="1"/>
      <c r="OLJ3" s="1"/>
      <c r="OLK3" s="1"/>
      <c r="OLL3" s="1"/>
      <c r="OLM3" s="1"/>
      <c r="OLN3" s="1"/>
      <c r="OLO3" s="1"/>
      <c r="OLP3" s="1"/>
      <c r="OLQ3" s="1"/>
      <c r="OLR3" s="1"/>
      <c r="OLS3" s="1"/>
      <c r="OLT3" s="1"/>
      <c r="OLU3" s="1"/>
      <c r="OLV3" s="1"/>
      <c r="OLW3" s="1"/>
      <c r="OLX3" s="1"/>
      <c r="OLY3" s="1"/>
      <c r="OLZ3" s="1"/>
      <c r="OMA3" s="1"/>
      <c r="OMB3" s="1"/>
      <c r="OMC3" s="1"/>
      <c r="OMD3" s="1"/>
      <c r="OME3" s="1"/>
      <c r="OMF3" s="1"/>
      <c r="OMG3" s="1"/>
      <c r="OMH3" s="1"/>
      <c r="OMI3" s="1"/>
      <c r="OMJ3" s="1"/>
      <c r="OMK3" s="1"/>
      <c r="OML3" s="1"/>
      <c r="OMM3" s="1"/>
      <c r="OMN3" s="1"/>
      <c r="OMO3" s="1"/>
      <c r="OMP3" s="1"/>
      <c r="OMQ3" s="1"/>
      <c r="OMR3" s="1"/>
      <c r="OMS3" s="1"/>
      <c r="OMT3" s="1"/>
      <c r="OMU3" s="1"/>
      <c r="OMV3" s="1"/>
      <c r="OMW3" s="1"/>
      <c r="OMX3" s="1"/>
      <c r="OMY3" s="1"/>
      <c r="OMZ3" s="1"/>
      <c r="ONA3" s="1"/>
      <c r="ONB3" s="1"/>
      <c r="ONC3" s="1"/>
      <c r="OND3" s="1"/>
      <c r="ONE3" s="1"/>
      <c r="ONF3" s="1"/>
      <c r="ONG3" s="1"/>
      <c r="ONH3" s="1"/>
      <c r="ONI3" s="1"/>
      <c r="ONJ3" s="1"/>
      <c r="ONK3" s="1"/>
      <c r="ONL3" s="1"/>
      <c r="ONM3" s="1"/>
      <c r="ONN3" s="1"/>
      <c r="ONO3" s="1"/>
      <c r="ONP3" s="1"/>
      <c r="ONQ3" s="1"/>
      <c r="ONR3" s="1"/>
      <c r="ONS3" s="1"/>
      <c r="ONT3" s="1"/>
      <c r="ONU3" s="1"/>
      <c r="ONV3" s="1"/>
      <c r="ONW3" s="1"/>
      <c r="ONX3" s="1"/>
      <c r="ONY3" s="1"/>
      <c r="ONZ3" s="1"/>
      <c r="OOA3" s="1"/>
      <c r="OOB3" s="1"/>
      <c r="OOC3" s="1"/>
      <c r="OOD3" s="1"/>
      <c r="OOE3" s="1"/>
      <c r="OOF3" s="1"/>
      <c r="OOG3" s="1"/>
      <c r="OOH3" s="1"/>
      <c r="OOI3" s="1"/>
      <c r="OOJ3" s="1"/>
      <c r="OOK3" s="1"/>
      <c r="OOL3" s="1"/>
      <c r="OOM3" s="1"/>
      <c r="OON3" s="1"/>
      <c r="OOO3" s="1"/>
      <c r="OOP3" s="1"/>
      <c r="OOQ3" s="1"/>
      <c r="OOR3" s="1"/>
      <c r="OOS3" s="1"/>
      <c r="OOT3" s="1"/>
      <c r="OOU3" s="1"/>
      <c r="OOV3" s="1"/>
      <c r="OOW3" s="1"/>
      <c r="OOX3" s="1"/>
      <c r="OOY3" s="1"/>
      <c r="OOZ3" s="1"/>
      <c r="OPA3" s="1"/>
      <c r="OPB3" s="1"/>
      <c r="OPC3" s="1"/>
      <c r="OPD3" s="1"/>
      <c r="OPE3" s="1"/>
      <c r="OPF3" s="1"/>
      <c r="OPG3" s="1"/>
      <c r="OPH3" s="1"/>
      <c r="OPI3" s="1"/>
      <c r="OPJ3" s="1"/>
      <c r="OPK3" s="1"/>
      <c r="OPL3" s="1"/>
      <c r="OPM3" s="1"/>
      <c r="OPN3" s="1"/>
      <c r="OPO3" s="1"/>
      <c r="OPP3" s="1"/>
      <c r="OPQ3" s="1"/>
      <c r="OPR3" s="1"/>
      <c r="OPS3" s="1"/>
      <c r="OPT3" s="1"/>
      <c r="OPU3" s="1"/>
      <c r="OPV3" s="1"/>
      <c r="OPW3" s="1"/>
      <c r="OPX3" s="1"/>
      <c r="OPY3" s="1"/>
      <c r="OPZ3" s="1"/>
      <c r="OQA3" s="1"/>
      <c r="OQB3" s="1"/>
      <c r="OQC3" s="1"/>
      <c r="OQD3" s="1"/>
      <c r="OQE3" s="1"/>
      <c r="OQF3" s="1"/>
      <c r="OQG3" s="1"/>
      <c r="OQH3" s="1"/>
      <c r="OQI3" s="1"/>
      <c r="OQJ3" s="1"/>
      <c r="OQK3" s="1"/>
      <c r="OQL3" s="1"/>
      <c r="OQM3" s="1"/>
      <c r="OQN3" s="1"/>
      <c r="OQO3" s="1"/>
      <c r="OQP3" s="1"/>
      <c r="OQQ3" s="1"/>
      <c r="OQR3" s="1"/>
      <c r="OQS3" s="1"/>
      <c r="OQT3" s="1"/>
      <c r="OQU3" s="1"/>
      <c r="OQV3" s="1"/>
      <c r="OQW3" s="1"/>
      <c r="OQX3" s="1"/>
      <c r="OQY3" s="1"/>
      <c r="OQZ3" s="1"/>
      <c r="ORA3" s="1"/>
      <c r="ORB3" s="1"/>
      <c r="ORC3" s="1"/>
      <c r="ORD3" s="1"/>
      <c r="ORE3" s="1"/>
      <c r="ORF3" s="1"/>
      <c r="ORG3" s="1"/>
      <c r="ORH3" s="1"/>
      <c r="ORI3" s="1"/>
      <c r="ORJ3" s="1"/>
      <c r="ORK3" s="1"/>
      <c r="ORL3" s="1"/>
      <c r="ORM3" s="1"/>
      <c r="ORN3" s="1"/>
      <c r="ORO3" s="1"/>
      <c r="ORP3" s="1"/>
      <c r="ORQ3" s="1"/>
      <c r="ORR3" s="1"/>
      <c r="ORS3" s="1"/>
      <c r="ORT3" s="1"/>
      <c r="ORU3" s="1"/>
      <c r="ORV3" s="1"/>
      <c r="ORW3" s="1"/>
      <c r="ORX3" s="1"/>
      <c r="ORY3" s="1"/>
      <c r="ORZ3" s="1"/>
      <c r="OSA3" s="1"/>
      <c r="OSB3" s="1"/>
      <c r="OSC3" s="1"/>
      <c r="OSD3" s="1"/>
      <c r="OSE3" s="1"/>
      <c r="OSF3" s="1"/>
      <c r="OSG3" s="1"/>
      <c r="OSH3" s="1"/>
      <c r="OSI3" s="1"/>
      <c r="OSJ3" s="1"/>
      <c r="OSK3" s="1"/>
      <c r="OSL3" s="1"/>
      <c r="OSM3" s="1"/>
      <c r="OSN3" s="1"/>
      <c r="OSO3" s="1"/>
      <c r="OSP3" s="1"/>
      <c r="OSQ3" s="1"/>
      <c r="OSR3" s="1"/>
      <c r="OSS3" s="1"/>
      <c r="OST3" s="1"/>
      <c r="OSU3" s="1"/>
      <c r="OSV3" s="1"/>
      <c r="OSW3" s="1"/>
      <c r="OSX3" s="1"/>
      <c r="OSY3" s="1"/>
      <c r="OSZ3" s="1"/>
      <c r="OTA3" s="1"/>
      <c r="OTB3" s="1"/>
      <c r="OTC3" s="1"/>
      <c r="OTD3" s="1"/>
      <c r="OTE3" s="1"/>
      <c r="OTF3" s="1"/>
      <c r="OTG3" s="1"/>
      <c r="OTH3" s="1"/>
      <c r="OTI3" s="1"/>
      <c r="OTJ3" s="1"/>
      <c r="OTK3" s="1"/>
      <c r="OTL3" s="1"/>
      <c r="OTM3" s="1"/>
      <c r="OTN3" s="1"/>
      <c r="OTO3" s="1"/>
      <c r="OTP3" s="1"/>
      <c r="OTQ3" s="1"/>
      <c r="OTR3" s="1"/>
      <c r="OTS3" s="1"/>
      <c r="OTT3" s="1"/>
      <c r="OTU3" s="1"/>
      <c r="OTV3" s="1"/>
      <c r="OTW3" s="1"/>
      <c r="OTX3" s="1"/>
      <c r="OTY3" s="1"/>
      <c r="OTZ3" s="1"/>
      <c r="OUA3" s="1"/>
      <c r="OUB3" s="1"/>
      <c r="OUC3" s="1"/>
      <c r="OUD3" s="1"/>
      <c r="OUE3" s="1"/>
      <c r="OUF3" s="1"/>
      <c r="OUG3" s="1"/>
      <c r="OUH3" s="1"/>
      <c r="OUI3" s="1"/>
      <c r="OUJ3" s="1"/>
      <c r="OUK3" s="1"/>
      <c r="OUL3" s="1"/>
      <c r="OUM3" s="1"/>
      <c r="OUN3" s="1"/>
      <c r="OUO3" s="1"/>
      <c r="OUP3" s="1"/>
      <c r="OUQ3" s="1"/>
      <c r="OUR3" s="1"/>
      <c r="OUS3" s="1"/>
      <c r="OUT3" s="1"/>
      <c r="OUU3" s="1"/>
      <c r="OUV3" s="1"/>
      <c r="OUW3" s="1"/>
      <c r="OUX3" s="1"/>
      <c r="OUY3" s="1"/>
      <c r="OUZ3" s="1"/>
      <c r="OVA3" s="1"/>
      <c r="OVB3" s="1"/>
      <c r="OVC3" s="1"/>
      <c r="OVD3" s="1"/>
      <c r="OVE3" s="1"/>
      <c r="OVF3" s="1"/>
      <c r="OVG3" s="1"/>
      <c r="OVH3" s="1"/>
      <c r="OVI3" s="1"/>
      <c r="OVJ3" s="1"/>
      <c r="OVK3" s="1"/>
      <c r="OVL3" s="1"/>
      <c r="OVM3" s="1"/>
      <c r="OVN3" s="1"/>
      <c r="OVO3" s="1"/>
      <c r="OVP3" s="1"/>
      <c r="OVQ3" s="1"/>
      <c r="OVR3" s="1"/>
      <c r="OVS3" s="1"/>
      <c r="OVT3" s="1"/>
      <c r="OVU3" s="1"/>
      <c r="OVV3" s="1"/>
      <c r="OVW3" s="1"/>
      <c r="OVX3" s="1"/>
      <c r="OVY3" s="1"/>
      <c r="OVZ3" s="1"/>
      <c r="OWA3" s="1"/>
      <c r="OWB3" s="1"/>
      <c r="OWC3" s="1"/>
      <c r="OWD3" s="1"/>
      <c r="OWE3" s="1"/>
      <c r="OWF3" s="1"/>
      <c r="OWG3" s="1"/>
      <c r="OWH3" s="1"/>
      <c r="OWI3" s="1"/>
      <c r="OWJ3" s="1"/>
      <c r="OWK3" s="1"/>
      <c r="OWL3" s="1"/>
      <c r="OWM3" s="1"/>
      <c r="OWN3" s="1"/>
      <c r="OWO3" s="1"/>
      <c r="OWP3" s="1"/>
      <c r="OWQ3" s="1"/>
      <c r="OWR3" s="1"/>
      <c r="OWS3" s="1"/>
      <c r="OWT3" s="1"/>
      <c r="OWU3" s="1"/>
      <c r="OWV3" s="1"/>
      <c r="OWW3" s="1"/>
      <c r="OWX3" s="1"/>
      <c r="OWY3" s="1"/>
      <c r="OWZ3" s="1"/>
      <c r="OXA3" s="1"/>
      <c r="OXB3" s="1"/>
      <c r="OXC3" s="1"/>
      <c r="OXD3" s="1"/>
      <c r="OXE3" s="1"/>
      <c r="OXF3" s="1"/>
      <c r="OXG3" s="1"/>
      <c r="OXH3" s="1"/>
      <c r="OXI3" s="1"/>
      <c r="OXJ3" s="1"/>
      <c r="OXK3" s="1"/>
      <c r="OXL3" s="1"/>
      <c r="OXM3" s="1"/>
      <c r="OXN3" s="1"/>
      <c r="OXO3" s="1"/>
      <c r="OXP3" s="1"/>
      <c r="OXQ3" s="1"/>
      <c r="OXR3" s="1"/>
      <c r="OXS3" s="1"/>
      <c r="OXT3" s="1"/>
      <c r="OXU3" s="1"/>
      <c r="OXV3" s="1"/>
      <c r="OXW3" s="1"/>
      <c r="OXX3" s="1"/>
      <c r="OXY3" s="1"/>
      <c r="OXZ3" s="1"/>
      <c r="OYA3" s="1"/>
      <c r="OYB3" s="1"/>
      <c r="OYC3" s="1"/>
      <c r="OYD3" s="1"/>
      <c r="OYE3" s="1"/>
      <c r="OYF3" s="1"/>
      <c r="OYG3" s="1"/>
      <c r="OYH3" s="1"/>
      <c r="OYI3" s="1"/>
      <c r="OYJ3" s="1"/>
      <c r="OYK3" s="1"/>
      <c r="OYL3" s="1"/>
      <c r="OYM3" s="1"/>
      <c r="OYN3" s="1"/>
      <c r="OYO3" s="1"/>
      <c r="OYP3" s="1"/>
      <c r="OYQ3" s="1"/>
      <c r="OYR3" s="1"/>
      <c r="OYS3" s="1"/>
      <c r="OYT3" s="1"/>
      <c r="OYU3" s="1"/>
      <c r="OYV3" s="1"/>
      <c r="OYW3" s="1"/>
      <c r="OYX3" s="1"/>
      <c r="OYY3" s="1"/>
      <c r="OYZ3" s="1"/>
      <c r="OZA3" s="1"/>
      <c r="OZB3" s="1"/>
      <c r="OZC3" s="1"/>
      <c r="OZD3" s="1"/>
      <c r="OZE3" s="1"/>
      <c r="OZF3" s="1"/>
      <c r="OZG3" s="1"/>
      <c r="OZH3" s="1"/>
      <c r="OZI3" s="1"/>
      <c r="OZJ3" s="1"/>
      <c r="OZK3" s="1"/>
      <c r="OZL3" s="1"/>
      <c r="OZM3" s="1"/>
      <c r="OZN3" s="1"/>
      <c r="OZO3" s="1"/>
      <c r="OZP3" s="1"/>
      <c r="OZQ3" s="1"/>
      <c r="OZR3" s="1"/>
      <c r="OZS3" s="1"/>
      <c r="OZT3" s="1"/>
      <c r="OZU3" s="1"/>
      <c r="OZV3" s="1"/>
      <c r="OZW3" s="1"/>
      <c r="OZX3" s="1"/>
      <c r="OZY3" s="1"/>
      <c r="OZZ3" s="1"/>
      <c r="PAA3" s="1"/>
      <c r="PAB3" s="1"/>
      <c r="PAC3" s="1"/>
      <c r="PAD3" s="1"/>
      <c r="PAE3" s="1"/>
      <c r="PAF3" s="1"/>
      <c r="PAG3" s="1"/>
      <c r="PAH3" s="1"/>
      <c r="PAI3" s="1"/>
      <c r="PAJ3" s="1"/>
      <c r="PAK3" s="1"/>
      <c r="PAL3" s="1"/>
      <c r="PAM3" s="1"/>
      <c r="PAN3" s="1"/>
      <c r="PAO3" s="1"/>
      <c r="PAP3" s="1"/>
      <c r="PAQ3" s="1"/>
      <c r="PAR3" s="1"/>
      <c r="PAS3" s="1"/>
      <c r="PAT3" s="1"/>
      <c r="PAU3" s="1"/>
      <c r="PAV3" s="1"/>
      <c r="PAW3" s="1"/>
      <c r="PAX3" s="1"/>
      <c r="PAY3" s="1"/>
      <c r="PAZ3" s="1"/>
      <c r="PBA3" s="1"/>
      <c r="PBB3" s="1"/>
      <c r="PBC3" s="1"/>
      <c r="PBD3" s="1"/>
      <c r="PBE3" s="1"/>
      <c r="PBF3" s="1"/>
      <c r="PBG3" s="1"/>
      <c r="PBH3" s="1"/>
      <c r="PBI3" s="1"/>
      <c r="PBJ3" s="1"/>
      <c r="PBK3" s="1"/>
      <c r="PBL3" s="1"/>
      <c r="PBM3" s="1"/>
      <c r="PBN3" s="1"/>
      <c r="PBO3" s="1"/>
      <c r="PBP3" s="1"/>
      <c r="PBQ3" s="1"/>
      <c r="PBR3" s="1"/>
      <c r="PBS3" s="1"/>
      <c r="PBT3" s="1"/>
      <c r="PBU3" s="1"/>
      <c r="PBV3" s="1"/>
      <c r="PBW3" s="1"/>
      <c r="PBX3" s="1"/>
      <c r="PBY3" s="1"/>
      <c r="PBZ3" s="1"/>
      <c r="PCA3" s="1"/>
      <c r="PCB3" s="1"/>
      <c r="PCC3" s="1"/>
      <c r="PCD3" s="1"/>
      <c r="PCE3" s="1"/>
      <c r="PCF3" s="1"/>
      <c r="PCG3" s="1"/>
      <c r="PCH3" s="1"/>
      <c r="PCI3" s="1"/>
      <c r="PCJ3" s="1"/>
      <c r="PCK3" s="1"/>
      <c r="PCL3" s="1"/>
      <c r="PCM3" s="1"/>
      <c r="PCN3" s="1"/>
      <c r="PCO3" s="1"/>
      <c r="PCP3" s="1"/>
      <c r="PCQ3" s="1"/>
      <c r="PCR3" s="1"/>
      <c r="PCS3" s="1"/>
      <c r="PCT3" s="1"/>
      <c r="PCU3" s="1"/>
      <c r="PCV3" s="1"/>
      <c r="PCW3" s="1"/>
      <c r="PCX3" s="1"/>
      <c r="PCY3" s="1"/>
      <c r="PCZ3" s="1"/>
      <c r="PDA3" s="1"/>
      <c r="PDB3" s="1"/>
      <c r="PDC3" s="1"/>
      <c r="PDD3" s="1"/>
      <c r="PDE3" s="1"/>
      <c r="PDF3" s="1"/>
      <c r="PDG3" s="1"/>
      <c r="PDH3" s="1"/>
      <c r="PDI3" s="1"/>
      <c r="PDJ3" s="1"/>
      <c r="PDK3" s="1"/>
      <c r="PDL3" s="1"/>
      <c r="PDM3" s="1"/>
      <c r="PDN3" s="1"/>
      <c r="PDO3" s="1"/>
      <c r="PDP3" s="1"/>
      <c r="PDQ3" s="1"/>
      <c r="PDR3" s="1"/>
      <c r="PDS3" s="1"/>
      <c r="PDT3" s="1"/>
      <c r="PDU3" s="1"/>
      <c r="PDV3" s="1"/>
      <c r="PDW3" s="1"/>
      <c r="PDX3" s="1"/>
      <c r="PDY3" s="1"/>
      <c r="PDZ3" s="1"/>
      <c r="PEA3" s="1"/>
      <c r="PEB3" s="1"/>
      <c r="PEC3" s="1"/>
      <c r="PED3" s="1"/>
      <c r="PEE3" s="1"/>
      <c r="PEF3" s="1"/>
      <c r="PEG3" s="1"/>
      <c r="PEH3" s="1"/>
      <c r="PEI3" s="1"/>
      <c r="PEJ3" s="1"/>
      <c r="PEK3" s="1"/>
      <c r="PEL3" s="1"/>
      <c r="PEM3" s="1"/>
      <c r="PEN3" s="1"/>
      <c r="PEO3" s="1"/>
      <c r="PEP3" s="1"/>
      <c r="PEQ3" s="1"/>
      <c r="PER3" s="1"/>
      <c r="PES3" s="1"/>
      <c r="PET3" s="1"/>
      <c r="PEU3" s="1"/>
      <c r="PEV3" s="1"/>
      <c r="PEW3" s="1"/>
      <c r="PEX3" s="1"/>
      <c r="PEY3" s="1"/>
      <c r="PEZ3" s="1"/>
      <c r="PFA3" s="1"/>
      <c r="PFB3" s="1"/>
      <c r="PFC3" s="1"/>
      <c r="PFD3" s="1"/>
      <c r="PFE3" s="1"/>
      <c r="PFF3" s="1"/>
      <c r="PFG3" s="1"/>
      <c r="PFH3" s="1"/>
      <c r="PFI3" s="1"/>
      <c r="PFJ3" s="1"/>
      <c r="PFK3" s="1"/>
      <c r="PFL3" s="1"/>
      <c r="PFM3" s="1"/>
      <c r="PFN3" s="1"/>
      <c r="PFO3" s="1"/>
      <c r="PFP3" s="1"/>
      <c r="PFQ3" s="1"/>
      <c r="PFR3" s="1"/>
      <c r="PFS3" s="1"/>
      <c r="PFT3" s="1"/>
      <c r="PFU3" s="1"/>
      <c r="PFV3" s="1"/>
      <c r="PFW3" s="1"/>
      <c r="PFX3" s="1"/>
      <c r="PFY3" s="1"/>
      <c r="PFZ3" s="1"/>
      <c r="PGA3" s="1"/>
      <c r="PGB3" s="1"/>
      <c r="PGC3" s="1"/>
      <c r="PGD3" s="1"/>
      <c r="PGE3" s="1"/>
      <c r="PGF3" s="1"/>
      <c r="PGG3" s="1"/>
      <c r="PGH3" s="1"/>
      <c r="PGI3" s="1"/>
      <c r="PGJ3" s="1"/>
      <c r="PGK3" s="1"/>
      <c r="PGL3" s="1"/>
      <c r="PGM3" s="1"/>
      <c r="PGN3" s="1"/>
      <c r="PGO3" s="1"/>
      <c r="PGP3" s="1"/>
      <c r="PGQ3" s="1"/>
      <c r="PGR3" s="1"/>
      <c r="PGS3" s="1"/>
      <c r="PGT3" s="1"/>
      <c r="PGU3" s="1"/>
      <c r="PGV3" s="1"/>
      <c r="PGW3" s="1"/>
      <c r="PGX3" s="1"/>
      <c r="PGY3" s="1"/>
      <c r="PGZ3" s="1"/>
      <c r="PHA3" s="1"/>
      <c r="PHB3" s="1"/>
      <c r="PHC3" s="1"/>
      <c r="PHD3" s="1"/>
      <c r="PHE3" s="1"/>
      <c r="PHF3" s="1"/>
      <c r="PHG3" s="1"/>
      <c r="PHH3" s="1"/>
      <c r="PHI3" s="1"/>
      <c r="PHJ3" s="1"/>
      <c r="PHK3" s="1"/>
      <c r="PHL3" s="1"/>
      <c r="PHM3" s="1"/>
      <c r="PHN3" s="1"/>
      <c r="PHO3" s="1"/>
      <c r="PHP3" s="1"/>
      <c r="PHQ3" s="1"/>
      <c r="PHR3" s="1"/>
      <c r="PHS3" s="1"/>
      <c r="PHT3" s="1"/>
      <c r="PHU3" s="1"/>
      <c r="PHV3" s="1"/>
      <c r="PHW3" s="1"/>
      <c r="PHX3" s="1"/>
      <c r="PHY3" s="1"/>
      <c r="PHZ3" s="1"/>
      <c r="PIA3" s="1"/>
      <c r="PIB3" s="1"/>
      <c r="PIC3" s="1"/>
      <c r="PID3" s="1"/>
      <c r="PIE3" s="1"/>
      <c r="PIF3" s="1"/>
      <c r="PIG3" s="1"/>
      <c r="PIH3" s="1"/>
      <c r="PII3" s="1"/>
      <c r="PIJ3" s="1"/>
      <c r="PIK3" s="1"/>
      <c r="PIL3" s="1"/>
      <c r="PIM3" s="1"/>
      <c r="PIN3" s="1"/>
      <c r="PIO3" s="1"/>
      <c r="PIP3" s="1"/>
      <c r="PIQ3" s="1"/>
      <c r="PIR3" s="1"/>
      <c r="PIS3" s="1"/>
      <c r="PIT3" s="1"/>
      <c r="PIU3" s="1"/>
      <c r="PIV3" s="1"/>
      <c r="PIW3" s="1"/>
      <c r="PIX3" s="1"/>
      <c r="PIY3" s="1"/>
      <c r="PIZ3" s="1"/>
      <c r="PJA3" s="1"/>
      <c r="PJB3" s="1"/>
      <c r="PJC3" s="1"/>
      <c r="PJD3" s="1"/>
      <c r="PJE3" s="1"/>
      <c r="PJF3" s="1"/>
      <c r="PJG3" s="1"/>
      <c r="PJH3" s="1"/>
      <c r="PJI3" s="1"/>
      <c r="PJJ3" s="1"/>
      <c r="PJK3" s="1"/>
      <c r="PJL3" s="1"/>
      <c r="PJM3" s="1"/>
      <c r="PJN3" s="1"/>
      <c r="PJO3" s="1"/>
      <c r="PJP3" s="1"/>
      <c r="PJQ3" s="1"/>
      <c r="PJR3" s="1"/>
      <c r="PJS3" s="1"/>
      <c r="PJT3" s="1"/>
      <c r="PJU3" s="1"/>
      <c r="PJV3" s="1"/>
      <c r="PJW3" s="1"/>
      <c r="PJX3" s="1"/>
      <c r="PJY3" s="1"/>
      <c r="PJZ3" s="1"/>
      <c r="PKA3" s="1"/>
      <c r="PKB3" s="1"/>
      <c r="PKC3" s="1"/>
      <c r="PKD3" s="1"/>
      <c r="PKE3" s="1"/>
      <c r="PKF3" s="1"/>
      <c r="PKG3" s="1"/>
      <c r="PKH3" s="1"/>
      <c r="PKI3" s="1"/>
      <c r="PKJ3" s="1"/>
      <c r="PKK3" s="1"/>
      <c r="PKL3" s="1"/>
      <c r="PKM3" s="1"/>
      <c r="PKN3" s="1"/>
      <c r="PKO3" s="1"/>
      <c r="PKP3" s="1"/>
      <c r="PKQ3" s="1"/>
      <c r="PKR3" s="1"/>
      <c r="PKS3" s="1"/>
      <c r="PKT3" s="1"/>
      <c r="PKU3" s="1"/>
      <c r="PKV3" s="1"/>
      <c r="PKW3" s="1"/>
      <c r="PKX3" s="1"/>
      <c r="PKY3" s="1"/>
      <c r="PKZ3" s="1"/>
      <c r="PLA3" s="1"/>
      <c r="PLB3" s="1"/>
      <c r="PLC3" s="1"/>
      <c r="PLD3" s="1"/>
      <c r="PLE3" s="1"/>
      <c r="PLF3" s="1"/>
      <c r="PLG3" s="1"/>
      <c r="PLH3" s="1"/>
      <c r="PLI3" s="1"/>
      <c r="PLJ3" s="1"/>
      <c r="PLK3" s="1"/>
      <c r="PLL3" s="1"/>
      <c r="PLM3" s="1"/>
      <c r="PLN3" s="1"/>
      <c r="PLO3" s="1"/>
      <c r="PLP3" s="1"/>
      <c r="PLQ3" s="1"/>
      <c r="PLR3" s="1"/>
      <c r="PLS3" s="1"/>
      <c r="PLT3" s="1"/>
      <c r="PLU3" s="1"/>
      <c r="PLV3" s="1"/>
      <c r="PLW3" s="1"/>
      <c r="PLX3" s="1"/>
      <c r="PLY3" s="1"/>
      <c r="PLZ3" s="1"/>
      <c r="PMA3" s="1"/>
      <c r="PMB3" s="1"/>
      <c r="PMC3" s="1"/>
      <c r="PMD3" s="1"/>
      <c r="PME3" s="1"/>
      <c r="PMF3" s="1"/>
      <c r="PMG3" s="1"/>
      <c r="PMH3" s="1"/>
      <c r="PMI3" s="1"/>
      <c r="PMJ3" s="1"/>
      <c r="PMK3" s="1"/>
      <c r="PML3" s="1"/>
      <c r="PMM3" s="1"/>
      <c r="PMN3" s="1"/>
      <c r="PMO3" s="1"/>
      <c r="PMP3" s="1"/>
      <c r="PMQ3" s="1"/>
      <c r="PMR3" s="1"/>
      <c r="PMS3" s="1"/>
      <c r="PMT3" s="1"/>
      <c r="PMU3" s="1"/>
      <c r="PMV3" s="1"/>
      <c r="PMW3" s="1"/>
      <c r="PMX3" s="1"/>
      <c r="PMY3" s="1"/>
      <c r="PMZ3" s="1"/>
      <c r="PNA3" s="1"/>
      <c r="PNB3" s="1"/>
      <c r="PNC3" s="1"/>
      <c r="PND3" s="1"/>
      <c r="PNE3" s="1"/>
      <c r="PNF3" s="1"/>
      <c r="PNG3" s="1"/>
      <c r="PNH3" s="1"/>
      <c r="PNI3" s="1"/>
      <c r="PNJ3" s="1"/>
      <c r="PNK3" s="1"/>
      <c r="PNL3" s="1"/>
      <c r="PNM3" s="1"/>
      <c r="PNN3" s="1"/>
      <c r="PNO3" s="1"/>
      <c r="PNP3" s="1"/>
      <c r="PNQ3" s="1"/>
      <c r="PNR3" s="1"/>
      <c r="PNS3" s="1"/>
      <c r="PNT3" s="1"/>
      <c r="PNU3" s="1"/>
      <c r="PNV3" s="1"/>
      <c r="PNW3" s="1"/>
      <c r="PNX3" s="1"/>
      <c r="PNY3" s="1"/>
      <c r="PNZ3" s="1"/>
      <c r="POA3" s="1"/>
      <c r="POB3" s="1"/>
      <c r="POC3" s="1"/>
      <c r="POD3" s="1"/>
      <c r="POE3" s="1"/>
      <c r="POF3" s="1"/>
      <c r="POG3" s="1"/>
      <c r="POH3" s="1"/>
      <c r="POI3" s="1"/>
      <c r="POJ3" s="1"/>
      <c r="POK3" s="1"/>
      <c r="POL3" s="1"/>
      <c r="POM3" s="1"/>
      <c r="PON3" s="1"/>
      <c r="POO3" s="1"/>
      <c r="POP3" s="1"/>
      <c r="POQ3" s="1"/>
      <c r="POR3" s="1"/>
      <c r="POS3" s="1"/>
      <c r="POT3" s="1"/>
      <c r="POU3" s="1"/>
      <c r="POV3" s="1"/>
      <c r="POW3" s="1"/>
      <c r="POX3" s="1"/>
      <c r="POY3" s="1"/>
      <c r="POZ3" s="1"/>
      <c r="PPA3" s="1"/>
      <c r="PPB3" s="1"/>
      <c r="PPC3" s="1"/>
      <c r="PPD3" s="1"/>
      <c r="PPE3" s="1"/>
      <c r="PPF3" s="1"/>
      <c r="PPG3" s="1"/>
      <c r="PPH3" s="1"/>
      <c r="PPI3" s="1"/>
      <c r="PPJ3" s="1"/>
      <c r="PPK3" s="1"/>
      <c r="PPL3" s="1"/>
      <c r="PPM3" s="1"/>
      <c r="PPN3" s="1"/>
      <c r="PPO3" s="1"/>
      <c r="PPP3" s="1"/>
      <c r="PPQ3" s="1"/>
      <c r="PPR3" s="1"/>
      <c r="PPS3" s="1"/>
      <c r="PPT3" s="1"/>
      <c r="PPU3" s="1"/>
      <c r="PPV3" s="1"/>
      <c r="PPW3" s="1"/>
      <c r="PPX3" s="1"/>
      <c r="PPY3" s="1"/>
      <c r="PPZ3" s="1"/>
      <c r="PQA3" s="1"/>
      <c r="PQB3" s="1"/>
      <c r="PQC3" s="1"/>
      <c r="PQD3" s="1"/>
      <c r="PQE3" s="1"/>
      <c r="PQF3" s="1"/>
      <c r="PQG3" s="1"/>
      <c r="PQH3" s="1"/>
      <c r="PQI3" s="1"/>
      <c r="PQJ3" s="1"/>
      <c r="PQK3" s="1"/>
      <c r="PQL3" s="1"/>
      <c r="PQM3" s="1"/>
      <c r="PQN3" s="1"/>
      <c r="PQO3" s="1"/>
      <c r="PQP3" s="1"/>
      <c r="PQQ3" s="1"/>
      <c r="PQR3" s="1"/>
      <c r="PQS3" s="1"/>
      <c r="PQT3" s="1"/>
      <c r="PQU3" s="1"/>
      <c r="PQV3" s="1"/>
      <c r="PQW3" s="1"/>
      <c r="PQX3" s="1"/>
      <c r="PQY3" s="1"/>
      <c r="PQZ3" s="1"/>
      <c r="PRA3" s="1"/>
      <c r="PRB3" s="1"/>
      <c r="PRC3" s="1"/>
      <c r="PRD3" s="1"/>
      <c r="PRE3" s="1"/>
      <c r="PRF3" s="1"/>
      <c r="PRG3" s="1"/>
      <c r="PRH3" s="1"/>
      <c r="PRI3" s="1"/>
      <c r="PRJ3" s="1"/>
      <c r="PRK3" s="1"/>
      <c r="PRL3" s="1"/>
      <c r="PRM3" s="1"/>
      <c r="PRN3" s="1"/>
      <c r="PRO3" s="1"/>
      <c r="PRP3" s="1"/>
      <c r="PRQ3" s="1"/>
      <c r="PRR3" s="1"/>
      <c r="PRS3" s="1"/>
      <c r="PRT3" s="1"/>
      <c r="PRU3" s="1"/>
      <c r="PRV3" s="1"/>
      <c r="PRW3" s="1"/>
      <c r="PRX3" s="1"/>
      <c r="PRY3" s="1"/>
      <c r="PRZ3" s="1"/>
      <c r="PSA3" s="1"/>
      <c r="PSB3" s="1"/>
      <c r="PSC3" s="1"/>
      <c r="PSD3" s="1"/>
      <c r="PSE3" s="1"/>
      <c r="PSF3" s="1"/>
      <c r="PSG3" s="1"/>
      <c r="PSH3" s="1"/>
      <c r="PSI3" s="1"/>
      <c r="PSJ3" s="1"/>
      <c r="PSK3" s="1"/>
      <c r="PSL3" s="1"/>
      <c r="PSM3" s="1"/>
      <c r="PSN3" s="1"/>
      <c r="PSO3" s="1"/>
      <c r="PSP3" s="1"/>
      <c r="PSQ3" s="1"/>
      <c r="PSR3" s="1"/>
      <c r="PSS3" s="1"/>
      <c r="PST3" s="1"/>
      <c r="PSU3" s="1"/>
      <c r="PSV3" s="1"/>
      <c r="PSW3" s="1"/>
      <c r="PSX3" s="1"/>
      <c r="PSY3" s="1"/>
      <c r="PSZ3" s="1"/>
      <c r="PTA3" s="1"/>
      <c r="PTB3" s="1"/>
      <c r="PTC3" s="1"/>
      <c r="PTD3" s="1"/>
      <c r="PTE3" s="1"/>
      <c r="PTF3" s="1"/>
      <c r="PTG3" s="1"/>
      <c r="PTH3" s="1"/>
      <c r="PTI3" s="1"/>
      <c r="PTJ3" s="1"/>
      <c r="PTK3" s="1"/>
      <c r="PTL3" s="1"/>
      <c r="PTM3" s="1"/>
      <c r="PTN3" s="1"/>
      <c r="PTO3" s="1"/>
      <c r="PTP3" s="1"/>
      <c r="PTQ3" s="1"/>
      <c r="PTR3" s="1"/>
      <c r="PTS3" s="1"/>
      <c r="PTT3" s="1"/>
      <c r="PTU3" s="1"/>
      <c r="PTV3" s="1"/>
      <c r="PTW3" s="1"/>
      <c r="PTX3" s="1"/>
      <c r="PTY3" s="1"/>
      <c r="PTZ3" s="1"/>
      <c r="PUA3" s="1"/>
      <c r="PUB3" s="1"/>
      <c r="PUC3" s="1"/>
      <c r="PUD3" s="1"/>
      <c r="PUE3" s="1"/>
      <c r="PUF3" s="1"/>
      <c r="PUG3" s="1"/>
      <c r="PUH3" s="1"/>
      <c r="PUI3" s="1"/>
      <c r="PUJ3" s="1"/>
      <c r="PUK3" s="1"/>
      <c r="PUL3" s="1"/>
      <c r="PUM3" s="1"/>
      <c r="PUN3" s="1"/>
      <c r="PUO3" s="1"/>
      <c r="PUP3" s="1"/>
      <c r="PUQ3" s="1"/>
      <c r="PUR3" s="1"/>
      <c r="PUS3" s="1"/>
      <c r="PUT3" s="1"/>
      <c r="PUU3" s="1"/>
      <c r="PUV3" s="1"/>
      <c r="PUW3" s="1"/>
      <c r="PUX3" s="1"/>
      <c r="PUY3" s="1"/>
      <c r="PUZ3" s="1"/>
      <c r="PVA3" s="1"/>
      <c r="PVB3" s="1"/>
      <c r="PVC3" s="1"/>
      <c r="PVD3" s="1"/>
      <c r="PVE3" s="1"/>
      <c r="PVF3" s="1"/>
      <c r="PVG3" s="1"/>
      <c r="PVH3" s="1"/>
      <c r="PVI3" s="1"/>
      <c r="PVJ3" s="1"/>
      <c r="PVK3" s="1"/>
      <c r="PVL3" s="1"/>
      <c r="PVM3" s="1"/>
      <c r="PVN3" s="1"/>
      <c r="PVO3" s="1"/>
      <c r="PVP3" s="1"/>
      <c r="PVQ3" s="1"/>
      <c r="PVR3" s="1"/>
      <c r="PVS3" s="1"/>
      <c r="PVT3" s="1"/>
      <c r="PVU3" s="1"/>
      <c r="PVV3" s="1"/>
      <c r="PVW3" s="1"/>
      <c r="PVX3" s="1"/>
      <c r="PVY3" s="1"/>
      <c r="PVZ3" s="1"/>
      <c r="PWA3" s="1"/>
      <c r="PWB3" s="1"/>
      <c r="PWC3" s="1"/>
      <c r="PWD3" s="1"/>
      <c r="PWE3" s="1"/>
      <c r="PWF3" s="1"/>
      <c r="PWG3" s="1"/>
      <c r="PWH3" s="1"/>
      <c r="PWI3" s="1"/>
      <c r="PWJ3" s="1"/>
      <c r="PWK3" s="1"/>
      <c r="PWL3" s="1"/>
      <c r="PWM3" s="1"/>
      <c r="PWN3" s="1"/>
      <c r="PWO3" s="1"/>
      <c r="PWP3" s="1"/>
      <c r="PWQ3" s="1"/>
      <c r="PWR3" s="1"/>
      <c r="PWS3" s="1"/>
      <c r="PWT3" s="1"/>
      <c r="PWU3" s="1"/>
      <c r="PWV3" s="1"/>
      <c r="PWW3" s="1"/>
      <c r="PWX3" s="1"/>
      <c r="PWY3" s="1"/>
      <c r="PWZ3" s="1"/>
      <c r="PXA3" s="1"/>
      <c r="PXB3" s="1"/>
      <c r="PXC3" s="1"/>
      <c r="PXD3" s="1"/>
      <c r="PXE3" s="1"/>
      <c r="PXF3" s="1"/>
      <c r="PXG3" s="1"/>
      <c r="PXH3" s="1"/>
      <c r="PXI3" s="1"/>
      <c r="PXJ3" s="1"/>
      <c r="PXK3" s="1"/>
      <c r="PXL3" s="1"/>
      <c r="PXM3" s="1"/>
      <c r="PXN3" s="1"/>
      <c r="PXO3" s="1"/>
      <c r="PXP3" s="1"/>
      <c r="PXQ3" s="1"/>
      <c r="PXR3" s="1"/>
      <c r="PXS3" s="1"/>
      <c r="PXT3" s="1"/>
      <c r="PXU3" s="1"/>
      <c r="PXV3" s="1"/>
      <c r="PXW3" s="1"/>
      <c r="PXX3" s="1"/>
      <c r="PXY3" s="1"/>
      <c r="PXZ3" s="1"/>
      <c r="PYA3" s="1"/>
      <c r="PYB3" s="1"/>
      <c r="PYC3" s="1"/>
      <c r="PYD3" s="1"/>
      <c r="PYE3" s="1"/>
      <c r="PYF3" s="1"/>
      <c r="PYG3" s="1"/>
      <c r="PYH3" s="1"/>
      <c r="PYI3" s="1"/>
      <c r="PYJ3" s="1"/>
      <c r="PYK3" s="1"/>
      <c r="PYL3" s="1"/>
      <c r="PYM3" s="1"/>
      <c r="PYN3" s="1"/>
      <c r="PYO3" s="1"/>
      <c r="PYP3" s="1"/>
      <c r="PYQ3" s="1"/>
      <c r="PYR3" s="1"/>
      <c r="PYS3" s="1"/>
      <c r="PYT3" s="1"/>
      <c r="PYU3" s="1"/>
      <c r="PYV3" s="1"/>
      <c r="PYW3" s="1"/>
      <c r="PYX3" s="1"/>
      <c r="PYY3" s="1"/>
      <c r="PYZ3" s="1"/>
      <c r="PZA3" s="1"/>
      <c r="PZB3" s="1"/>
      <c r="PZC3" s="1"/>
      <c r="PZD3" s="1"/>
      <c r="PZE3" s="1"/>
      <c r="PZF3" s="1"/>
      <c r="PZG3" s="1"/>
      <c r="PZH3" s="1"/>
      <c r="PZI3" s="1"/>
      <c r="PZJ3" s="1"/>
      <c r="PZK3" s="1"/>
      <c r="PZL3" s="1"/>
      <c r="PZM3" s="1"/>
      <c r="PZN3" s="1"/>
      <c r="PZO3" s="1"/>
      <c r="PZP3" s="1"/>
      <c r="PZQ3" s="1"/>
      <c r="PZR3" s="1"/>
      <c r="PZS3" s="1"/>
      <c r="PZT3" s="1"/>
      <c r="PZU3" s="1"/>
      <c r="PZV3" s="1"/>
      <c r="PZW3" s="1"/>
      <c r="PZX3" s="1"/>
      <c r="PZY3" s="1"/>
      <c r="PZZ3" s="1"/>
      <c r="QAA3" s="1"/>
      <c r="QAB3" s="1"/>
      <c r="QAC3" s="1"/>
      <c r="QAD3" s="1"/>
      <c r="QAE3" s="1"/>
      <c r="QAF3" s="1"/>
      <c r="QAG3" s="1"/>
      <c r="QAH3" s="1"/>
      <c r="QAI3" s="1"/>
      <c r="QAJ3" s="1"/>
      <c r="QAK3" s="1"/>
      <c r="QAL3" s="1"/>
      <c r="QAM3" s="1"/>
      <c r="QAN3" s="1"/>
      <c r="QAO3" s="1"/>
      <c r="QAP3" s="1"/>
      <c r="QAQ3" s="1"/>
      <c r="QAR3" s="1"/>
      <c r="QAS3" s="1"/>
      <c r="QAT3" s="1"/>
      <c r="QAU3" s="1"/>
      <c r="QAV3" s="1"/>
      <c r="QAW3" s="1"/>
      <c r="QAX3" s="1"/>
      <c r="QAY3" s="1"/>
      <c r="QAZ3" s="1"/>
      <c r="QBA3" s="1"/>
      <c r="QBB3" s="1"/>
      <c r="QBC3" s="1"/>
      <c r="QBD3" s="1"/>
      <c r="QBE3" s="1"/>
      <c r="QBF3" s="1"/>
      <c r="QBG3" s="1"/>
      <c r="QBH3" s="1"/>
      <c r="QBI3" s="1"/>
      <c r="QBJ3" s="1"/>
      <c r="QBK3" s="1"/>
      <c r="QBL3" s="1"/>
      <c r="QBM3" s="1"/>
      <c r="QBN3" s="1"/>
      <c r="QBO3" s="1"/>
      <c r="QBP3" s="1"/>
      <c r="QBQ3" s="1"/>
      <c r="QBR3" s="1"/>
      <c r="QBS3" s="1"/>
      <c r="QBT3" s="1"/>
      <c r="QBU3" s="1"/>
      <c r="QBV3" s="1"/>
      <c r="QBW3" s="1"/>
      <c r="QBX3" s="1"/>
      <c r="QBY3" s="1"/>
      <c r="QBZ3" s="1"/>
      <c r="QCA3" s="1"/>
      <c r="QCB3" s="1"/>
      <c r="QCC3" s="1"/>
      <c r="QCD3" s="1"/>
      <c r="QCE3" s="1"/>
      <c r="QCF3" s="1"/>
      <c r="QCG3" s="1"/>
      <c r="QCH3" s="1"/>
      <c r="QCI3" s="1"/>
      <c r="QCJ3" s="1"/>
      <c r="QCK3" s="1"/>
      <c r="QCL3" s="1"/>
      <c r="QCM3" s="1"/>
      <c r="QCN3" s="1"/>
      <c r="QCO3" s="1"/>
      <c r="QCP3" s="1"/>
      <c r="QCQ3" s="1"/>
      <c r="QCR3" s="1"/>
      <c r="QCS3" s="1"/>
      <c r="QCT3" s="1"/>
      <c r="QCU3" s="1"/>
      <c r="QCV3" s="1"/>
      <c r="QCW3" s="1"/>
      <c r="QCX3" s="1"/>
      <c r="QCY3" s="1"/>
      <c r="QCZ3" s="1"/>
      <c r="QDA3" s="1"/>
      <c r="QDB3" s="1"/>
      <c r="QDC3" s="1"/>
      <c r="QDD3" s="1"/>
      <c r="QDE3" s="1"/>
      <c r="QDF3" s="1"/>
      <c r="QDG3" s="1"/>
      <c r="QDH3" s="1"/>
      <c r="QDI3" s="1"/>
      <c r="QDJ3" s="1"/>
      <c r="QDK3" s="1"/>
      <c r="QDL3" s="1"/>
      <c r="QDM3" s="1"/>
      <c r="QDN3" s="1"/>
      <c r="QDO3" s="1"/>
      <c r="QDP3" s="1"/>
      <c r="QDQ3" s="1"/>
      <c r="QDR3" s="1"/>
      <c r="QDS3" s="1"/>
      <c r="QDT3" s="1"/>
      <c r="QDU3" s="1"/>
      <c r="QDV3" s="1"/>
      <c r="QDW3" s="1"/>
      <c r="QDX3" s="1"/>
      <c r="QDY3" s="1"/>
      <c r="QDZ3" s="1"/>
      <c r="QEA3" s="1"/>
      <c r="QEB3" s="1"/>
      <c r="QEC3" s="1"/>
      <c r="QED3" s="1"/>
      <c r="QEE3" s="1"/>
      <c r="QEF3" s="1"/>
      <c r="QEG3" s="1"/>
      <c r="QEH3" s="1"/>
      <c r="QEI3" s="1"/>
      <c r="QEJ3" s="1"/>
      <c r="QEK3" s="1"/>
      <c r="QEL3" s="1"/>
      <c r="QEM3" s="1"/>
      <c r="QEN3" s="1"/>
      <c r="QEO3" s="1"/>
      <c r="QEP3" s="1"/>
      <c r="QEQ3" s="1"/>
      <c r="QER3" s="1"/>
      <c r="QES3" s="1"/>
      <c r="QET3" s="1"/>
      <c r="QEU3" s="1"/>
      <c r="QEV3" s="1"/>
      <c r="QEW3" s="1"/>
      <c r="QEX3" s="1"/>
      <c r="QEY3" s="1"/>
      <c r="QEZ3" s="1"/>
      <c r="QFA3" s="1"/>
      <c r="QFB3" s="1"/>
      <c r="QFC3" s="1"/>
      <c r="QFD3" s="1"/>
      <c r="QFE3" s="1"/>
      <c r="QFF3" s="1"/>
      <c r="QFG3" s="1"/>
      <c r="QFH3" s="1"/>
      <c r="QFI3" s="1"/>
      <c r="QFJ3" s="1"/>
      <c r="QFK3" s="1"/>
      <c r="QFL3" s="1"/>
      <c r="QFM3" s="1"/>
      <c r="QFN3" s="1"/>
      <c r="QFO3" s="1"/>
      <c r="QFP3" s="1"/>
      <c r="QFQ3" s="1"/>
      <c r="QFR3" s="1"/>
      <c r="QFS3" s="1"/>
      <c r="QFT3" s="1"/>
      <c r="QFU3" s="1"/>
      <c r="QFV3" s="1"/>
      <c r="QFW3" s="1"/>
      <c r="QFX3" s="1"/>
      <c r="QFY3" s="1"/>
      <c r="QFZ3" s="1"/>
      <c r="QGA3" s="1"/>
      <c r="QGB3" s="1"/>
      <c r="QGC3" s="1"/>
      <c r="QGD3" s="1"/>
      <c r="QGE3" s="1"/>
      <c r="QGF3" s="1"/>
      <c r="QGG3" s="1"/>
      <c r="QGH3" s="1"/>
      <c r="QGI3" s="1"/>
      <c r="QGJ3" s="1"/>
      <c r="QGK3" s="1"/>
      <c r="QGL3" s="1"/>
      <c r="QGM3" s="1"/>
      <c r="QGN3" s="1"/>
      <c r="QGO3" s="1"/>
      <c r="QGP3" s="1"/>
      <c r="QGQ3" s="1"/>
      <c r="QGR3" s="1"/>
      <c r="QGS3" s="1"/>
      <c r="QGT3" s="1"/>
      <c r="QGU3" s="1"/>
      <c r="QGV3" s="1"/>
      <c r="QGW3" s="1"/>
      <c r="QGX3" s="1"/>
      <c r="QGY3" s="1"/>
      <c r="QGZ3" s="1"/>
      <c r="QHA3" s="1"/>
      <c r="QHB3" s="1"/>
      <c r="QHC3" s="1"/>
      <c r="QHD3" s="1"/>
      <c r="QHE3" s="1"/>
      <c r="QHF3" s="1"/>
      <c r="QHG3" s="1"/>
      <c r="QHH3" s="1"/>
      <c r="QHI3" s="1"/>
      <c r="QHJ3" s="1"/>
      <c r="QHK3" s="1"/>
      <c r="QHL3" s="1"/>
      <c r="QHM3" s="1"/>
      <c r="QHN3" s="1"/>
      <c r="QHO3" s="1"/>
      <c r="QHP3" s="1"/>
      <c r="QHQ3" s="1"/>
      <c r="QHR3" s="1"/>
      <c r="QHS3" s="1"/>
      <c r="QHT3" s="1"/>
      <c r="QHU3" s="1"/>
      <c r="QHV3" s="1"/>
      <c r="QHW3" s="1"/>
      <c r="QHX3" s="1"/>
      <c r="QHY3" s="1"/>
      <c r="QHZ3" s="1"/>
      <c r="QIA3" s="1"/>
      <c r="QIB3" s="1"/>
      <c r="QIC3" s="1"/>
      <c r="QID3" s="1"/>
      <c r="QIE3" s="1"/>
      <c r="QIF3" s="1"/>
      <c r="QIG3" s="1"/>
      <c r="QIH3" s="1"/>
      <c r="QII3" s="1"/>
      <c r="QIJ3" s="1"/>
      <c r="QIK3" s="1"/>
      <c r="QIL3" s="1"/>
      <c r="QIM3" s="1"/>
      <c r="QIN3" s="1"/>
      <c r="QIO3" s="1"/>
      <c r="QIP3" s="1"/>
      <c r="QIQ3" s="1"/>
      <c r="QIR3" s="1"/>
      <c r="QIS3" s="1"/>
      <c r="QIT3" s="1"/>
      <c r="QIU3" s="1"/>
      <c r="QIV3" s="1"/>
      <c r="QIW3" s="1"/>
      <c r="QIX3" s="1"/>
      <c r="QIY3" s="1"/>
      <c r="QIZ3" s="1"/>
      <c r="QJA3" s="1"/>
      <c r="QJB3" s="1"/>
      <c r="QJC3" s="1"/>
      <c r="QJD3" s="1"/>
      <c r="QJE3" s="1"/>
      <c r="QJF3" s="1"/>
      <c r="QJG3" s="1"/>
      <c r="QJH3" s="1"/>
      <c r="QJI3" s="1"/>
      <c r="QJJ3" s="1"/>
      <c r="QJK3" s="1"/>
      <c r="QJL3" s="1"/>
      <c r="QJM3" s="1"/>
      <c r="QJN3" s="1"/>
      <c r="QJO3" s="1"/>
      <c r="QJP3" s="1"/>
      <c r="QJQ3" s="1"/>
      <c r="QJR3" s="1"/>
      <c r="QJS3" s="1"/>
      <c r="QJT3" s="1"/>
      <c r="QJU3" s="1"/>
      <c r="QJV3" s="1"/>
      <c r="QJW3" s="1"/>
      <c r="QJX3" s="1"/>
      <c r="QJY3" s="1"/>
      <c r="QJZ3" s="1"/>
      <c r="QKA3" s="1"/>
      <c r="QKB3" s="1"/>
      <c r="QKC3" s="1"/>
      <c r="QKD3" s="1"/>
      <c r="QKE3" s="1"/>
      <c r="QKF3" s="1"/>
      <c r="QKG3" s="1"/>
      <c r="QKH3" s="1"/>
      <c r="QKI3" s="1"/>
      <c r="QKJ3" s="1"/>
      <c r="QKK3" s="1"/>
      <c r="QKL3" s="1"/>
      <c r="QKM3" s="1"/>
      <c r="QKN3" s="1"/>
      <c r="QKO3" s="1"/>
      <c r="QKP3" s="1"/>
      <c r="QKQ3" s="1"/>
      <c r="QKR3" s="1"/>
      <c r="QKS3" s="1"/>
      <c r="QKT3" s="1"/>
      <c r="QKU3" s="1"/>
      <c r="QKV3" s="1"/>
      <c r="QKW3" s="1"/>
      <c r="QKX3" s="1"/>
      <c r="QKY3" s="1"/>
      <c r="QKZ3" s="1"/>
      <c r="QLA3" s="1"/>
      <c r="QLB3" s="1"/>
      <c r="QLC3" s="1"/>
      <c r="QLD3" s="1"/>
      <c r="QLE3" s="1"/>
      <c r="QLF3" s="1"/>
      <c r="QLG3" s="1"/>
      <c r="QLH3" s="1"/>
      <c r="QLI3" s="1"/>
      <c r="QLJ3" s="1"/>
      <c r="QLK3" s="1"/>
      <c r="QLL3" s="1"/>
      <c r="QLM3" s="1"/>
      <c r="QLN3" s="1"/>
      <c r="QLO3" s="1"/>
      <c r="QLP3" s="1"/>
      <c r="QLQ3" s="1"/>
      <c r="QLR3" s="1"/>
      <c r="QLS3" s="1"/>
      <c r="QLT3" s="1"/>
      <c r="QLU3" s="1"/>
      <c r="QLV3" s="1"/>
      <c r="QLW3" s="1"/>
      <c r="QLX3" s="1"/>
      <c r="QLY3" s="1"/>
      <c r="QLZ3" s="1"/>
      <c r="QMA3" s="1"/>
      <c r="QMB3" s="1"/>
      <c r="QMC3" s="1"/>
      <c r="QMD3" s="1"/>
      <c r="QME3" s="1"/>
      <c r="QMF3" s="1"/>
      <c r="QMG3" s="1"/>
      <c r="QMH3" s="1"/>
      <c r="QMI3" s="1"/>
      <c r="QMJ3" s="1"/>
      <c r="QMK3" s="1"/>
      <c r="QML3" s="1"/>
      <c r="QMM3" s="1"/>
      <c r="QMN3" s="1"/>
      <c r="QMO3" s="1"/>
      <c r="QMP3" s="1"/>
      <c r="QMQ3" s="1"/>
      <c r="QMR3" s="1"/>
      <c r="QMS3" s="1"/>
      <c r="QMT3" s="1"/>
      <c r="QMU3" s="1"/>
      <c r="QMV3" s="1"/>
      <c r="QMW3" s="1"/>
      <c r="QMX3" s="1"/>
      <c r="QMY3" s="1"/>
      <c r="QMZ3" s="1"/>
      <c r="QNA3" s="1"/>
      <c r="QNB3" s="1"/>
      <c r="QNC3" s="1"/>
      <c r="QND3" s="1"/>
      <c r="QNE3" s="1"/>
      <c r="QNF3" s="1"/>
      <c r="QNG3" s="1"/>
      <c r="QNH3" s="1"/>
      <c r="QNI3" s="1"/>
      <c r="QNJ3" s="1"/>
      <c r="QNK3" s="1"/>
      <c r="QNL3" s="1"/>
      <c r="QNM3" s="1"/>
      <c r="QNN3" s="1"/>
      <c r="QNO3" s="1"/>
      <c r="QNP3" s="1"/>
      <c r="QNQ3" s="1"/>
      <c r="QNR3" s="1"/>
      <c r="QNS3" s="1"/>
      <c r="QNT3" s="1"/>
      <c r="QNU3" s="1"/>
      <c r="QNV3" s="1"/>
      <c r="QNW3" s="1"/>
      <c r="QNX3" s="1"/>
      <c r="QNY3" s="1"/>
      <c r="QNZ3" s="1"/>
      <c r="QOA3" s="1"/>
      <c r="QOB3" s="1"/>
      <c r="QOC3" s="1"/>
      <c r="QOD3" s="1"/>
      <c r="QOE3" s="1"/>
      <c r="QOF3" s="1"/>
      <c r="QOG3" s="1"/>
      <c r="QOH3" s="1"/>
      <c r="QOI3" s="1"/>
      <c r="QOJ3" s="1"/>
      <c r="QOK3" s="1"/>
      <c r="QOL3" s="1"/>
      <c r="QOM3" s="1"/>
      <c r="QON3" s="1"/>
      <c r="QOO3" s="1"/>
      <c r="QOP3" s="1"/>
      <c r="QOQ3" s="1"/>
      <c r="QOR3" s="1"/>
      <c r="QOS3" s="1"/>
      <c r="QOT3" s="1"/>
      <c r="QOU3" s="1"/>
      <c r="QOV3" s="1"/>
      <c r="QOW3" s="1"/>
      <c r="QOX3" s="1"/>
      <c r="QOY3" s="1"/>
      <c r="QOZ3" s="1"/>
      <c r="QPA3" s="1"/>
      <c r="QPB3" s="1"/>
      <c r="QPC3" s="1"/>
      <c r="QPD3" s="1"/>
      <c r="QPE3" s="1"/>
      <c r="QPF3" s="1"/>
      <c r="QPG3" s="1"/>
      <c r="QPH3" s="1"/>
      <c r="QPI3" s="1"/>
      <c r="QPJ3" s="1"/>
      <c r="QPK3" s="1"/>
      <c r="QPL3" s="1"/>
      <c r="QPM3" s="1"/>
      <c r="QPN3" s="1"/>
      <c r="QPO3" s="1"/>
      <c r="QPP3" s="1"/>
      <c r="QPQ3" s="1"/>
      <c r="QPR3" s="1"/>
      <c r="QPS3" s="1"/>
      <c r="QPT3" s="1"/>
      <c r="QPU3" s="1"/>
      <c r="QPV3" s="1"/>
      <c r="QPW3" s="1"/>
      <c r="QPX3" s="1"/>
      <c r="QPY3" s="1"/>
      <c r="QPZ3" s="1"/>
      <c r="QQA3" s="1"/>
      <c r="QQB3" s="1"/>
      <c r="QQC3" s="1"/>
      <c r="QQD3" s="1"/>
      <c r="QQE3" s="1"/>
      <c r="QQF3" s="1"/>
      <c r="QQG3" s="1"/>
      <c r="QQH3" s="1"/>
      <c r="QQI3" s="1"/>
      <c r="QQJ3" s="1"/>
      <c r="QQK3" s="1"/>
      <c r="QQL3" s="1"/>
      <c r="QQM3" s="1"/>
      <c r="QQN3" s="1"/>
      <c r="QQO3" s="1"/>
      <c r="QQP3" s="1"/>
      <c r="QQQ3" s="1"/>
      <c r="QQR3" s="1"/>
      <c r="QQS3" s="1"/>
      <c r="QQT3" s="1"/>
      <c r="QQU3" s="1"/>
      <c r="QQV3" s="1"/>
      <c r="QQW3" s="1"/>
      <c r="QQX3" s="1"/>
      <c r="QQY3" s="1"/>
      <c r="QQZ3" s="1"/>
      <c r="QRA3" s="1"/>
      <c r="QRB3" s="1"/>
      <c r="QRC3" s="1"/>
      <c r="QRD3" s="1"/>
      <c r="QRE3" s="1"/>
      <c r="QRF3" s="1"/>
      <c r="QRG3" s="1"/>
      <c r="QRH3" s="1"/>
      <c r="QRI3" s="1"/>
      <c r="QRJ3" s="1"/>
      <c r="QRK3" s="1"/>
      <c r="QRL3" s="1"/>
      <c r="QRM3" s="1"/>
      <c r="QRN3" s="1"/>
      <c r="QRO3" s="1"/>
      <c r="QRP3" s="1"/>
      <c r="QRQ3" s="1"/>
      <c r="QRR3" s="1"/>
      <c r="QRS3" s="1"/>
      <c r="QRT3" s="1"/>
      <c r="QRU3" s="1"/>
      <c r="QRV3" s="1"/>
      <c r="QRW3" s="1"/>
      <c r="QRX3" s="1"/>
      <c r="QRY3" s="1"/>
      <c r="QRZ3" s="1"/>
      <c r="QSA3" s="1"/>
      <c r="QSB3" s="1"/>
      <c r="QSC3" s="1"/>
      <c r="QSD3" s="1"/>
      <c r="QSE3" s="1"/>
      <c r="QSF3" s="1"/>
      <c r="QSG3" s="1"/>
      <c r="QSH3" s="1"/>
      <c r="QSI3" s="1"/>
      <c r="QSJ3" s="1"/>
      <c r="QSK3" s="1"/>
      <c r="QSL3" s="1"/>
      <c r="QSM3" s="1"/>
      <c r="QSN3" s="1"/>
      <c r="QSO3" s="1"/>
      <c r="QSP3" s="1"/>
      <c r="QSQ3" s="1"/>
      <c r="QSR3" s="1"/>
      <c r="QSS3" s="1"/>
      <c r="QST3" s="1"/>
      <c r="QSU3" s="1"/>
      <c r="QSV3" s="1"/>
      <c r="QSW3" s="1"/>
      <c r="QSX3" s="1"/>
      <c r="QSY3" s="1"/>
      <c r="QSZ3" s="1"/>
      <c r="QTA3" s="1"/>
      <c r="QTB3" s="1"/>
      <c r="QTC3" s="1"/>
      <c r="QTD3" s="1"/>
      <c r="QTE3" s="1"/>
      <c r="QTF3" s="1"/>
      <c r="QTG3" s="1"/>
      <c r="QTH3" s="1"/>
      <c r="QTI3" s="1"/>
      <c r="QTJ3" s="1"/>
      <c r="QTK3" s="1"/>
      <c r="QTL3" s="1"/>
      <c r="QTM3" s="1"/>
      <c r="QTN3" s="1"/>
      <c r="QTO3" s="1"/>
      <c r="QTP3" s="1"/>
      <c r="QTQ3" s="1"/>
      <c r="QTR3" s="1"/>
      <c r="QTS3" s="1"/>
      <c r="QTT3" s="1"/>
      <c r="QTU3" s="1"/>
      <c r="QTV3" s="1"/>
      <c r="QTW3" s="1"/>
      <c r="QTX3" s="1"/>
      <c r="QTY3" s="1"/>
      <c r="QTZ3" s="1"/>
      <c r="QUA3" s="1"/>
      <c r="QUB3" s="1"/>
      <c r="QUC3" s="1"/>
      <c r="QUD3" s="1"/>
      <c r="QUE3" s="1"/>
      <c r="QUF3" s="1"/>
      <c r="QUG3" s="1"/>
      <c r="QUH3" s="1"/>
      <c r="QUI3" s="1"/>
      <c r="QUJ3" s="1"/>
      <c r="QUK3" s="1"/>
      <c r="QUL3" s="1"/>
      <c r="QUM3" s="1"/>
      <c r="QUN3" s="1"/>
      <c r="QUO3" s="1"/>
      <c r="QUP3" s="1"/>
      <c r="QUQ3" s="1"/>
      <c r="QUR3" s="1"/>
      <c r="QUS3" s="1"/>
      <c r="QUT3" s="1"/>
      <c r="QUU3" s="1"/>
      <c r="QUV3" s="1"/>
      <c r="QUW3" s="1"/>
      <c r="QUX3" s="1"/>
      <c r="QUY3" s="1"/>
      <c r="QUZ3" s="1"/>
      <c r="QVA3" s="1"/>
      <c r="QVB3" s="1"/>
      <c r="QVC3" s="1"/>
      <c r="QVD3" s="1"/>
      <c r="QVE3" s="1"/>
      <c r="QVF3" s="1"/>
      <c r="QVG3" s="1"/>
      <c r="QVH3" s="1"/>
      <c r="QVI3" s="1"/>
      <c r="QVJ3" s="1"/>
      <c r="QVK3" s="1"/>
      <c r="QVL3" s="1"/>
      <c r="QVM3" s="1"/>
      <c r="QVN3" s="1"/>
      <c r="QVO3" s="1"/>
      <c r="QVP3" s="1"/>
      <c r="QVQ3" s="1"/>
      <c r="QVR3" s="1"/>
      <c r="QVS3" s="1"/>
      <c r="QVT3" s="1"/>
      <c r="QVU3" s="1"/>
      <c r="QVV3" s="1"/>
      <c r="QVW3" s="1"/>
      <c r="QVX3" s="1"/>
      <c r="QVY3" s="1"/>
      <c r="QVZ3" s="1"/>
      <c r="QWA3" s="1"/>
      <c r="QWB3" s="1"/>
      <c r="QWC3" s="1"/>
      <c r="QWD3" s="1"/>
      <c r="QWE3" s="1"/>
      <c r="QWF3" s="1"/>
      <c r="QWG3" s="1"/>
      <c r="QWH3" s="1"/>
      <c r="QWI3" s="1"/>
      <c r="QWJ3" s="1"/>
      <c r="QWK3" s="1"/>
      <c r="QWL3" s="1"/>
      <c r="QWM3" s="1"/>
      <c r="QWN3" s="1"/>
      <c r="QWO3" s="1"/>
      <c r="QWP3" s="1"/>
      <c r="QWQ3" s="1"/>
      <c r="QWR3" s="1"/>
      <c r="QWS3" s="1"/>
      <c r="QWT3" s="1"/>
      <c r="QWU3" s="1"/>
      <c r="QWV3" s="1"/>
      <c r="QWW3" s="1"/>
      <c r="QWX3" s="1"/>
      <c r="QWY3" s="1"/>
      <c r="QWZ3" s="1"/>
      <c r="QXA3" s="1"/>
      <c r="QXB3" s="1"/>
      <c r="QXC3" s="1"/>
      <c r="QXD3" s="1"/>
      <c r="QXE3" s="1"/>
      <c r="QXF3" s="1"/>
      <c r="QXG3" s="1"/>
      <c r="QXH3" s="1"/>
      <c r="QXI3" s="1"/>
      <c r="QXJ3" s="1"/>
      <c r="QXK3" s="1"/>
      <c r="QXL3" s="1"/>
      <c r="QXM3" s="1"/>
      <c r="QXN3" s="1"/>
      <c r="QXO3" s="1"/>
      <c r="QXP3" s="1"/>
      <c r="QXQ3" s="1"/>
      <c r="QXR3" s="1"/>
      <c r="QXS3" s="1"/>
      <c r="QXT3" s="1"/>
      <c r="QXU3" s="1"/>
      <c r="QXV3" s="1"/>
      <c r="QXW3" s="1"/>
      <c r="QXX3" s="1"/>
      <c r="QXY3" s="1"/>
      <c r="QXZ3" s="1"/>
      <c r="QYA3" s="1"/>
      <c r="QYB3" s="1"/>
      <c r="QYC3" s="1"/>
      <c r="QYD3" s="1"/>
      <c r="QYE3" s="1"/>
      <c r="QYF3" s="1"/>
      <c r="QYG3" s="1"/>
      <c r="QYH3" s="1"/>
      <c r="QYI3" s="1"/>
      <c r="QYJ3" s="1"/>
      <c r="QYK3" s="1"/>
      <c r="QYL3" s="1"/>
      <c r="QYM3" s="1"/>
      <c r="QYN3" s="1"/>
      <c r="QYO3" s="1"/>
      <c r="QYP3" s="1"/>
      <c r="QYQ3" s="1"/>
      <c r="QYR3" s="1"/>
      <c r="QYS3" s="1"/>
      <c r="QYT3" s="1"/>
      <c r="QYU3" s="1"/>
      <c r="QYV3" s="1"/>
      <c r="QYW3" s="1"/>
      <c r="QYX3" s="1"/>
      <c r="QYY3" s="1"/>
      <c r="QYZ3" s="1"/>
      <c r="QZA3" s="1"/>
      <c r="QZB3" s="1"/>
      <c r="QZC3" s="1"/>
      <c r="QZD3" s="1"/>
      <c r="QZE3" s="1"/>
      <c r="QZF3" s="1"/>
      <c r="QZG3" s="1"/>
      <c r="QZH3" s="1"/>
      <c r="QZI3" s="1"/>
      <c r="QZJ3" s="1"/>
      <c r="QZK3" s="1"/>
      <c r="QZL3" s="1"/>
      <c r="QZM3" s="1"/>
      <c r="QZN3" s="1"/>
      <c r="QZO3" s="1"/>
      <c r="QZP3" s="1"/>
      <c r="QZQ3" s="1"/>
      <c r="QZR3" s="1"/>
      <c r="QZS3" s="1"/>
      <c r="QZT3" s="1"/>
      <c r="QZU3" s="1"/>
      <c r="QZV3" s="1"/>
      <c r="QZW3" s="1"/>
      <c r="QZX3" s="1"/>
      <c r="QZY3" s="1"/>
      <c r="QZZ3" s="1"/>
      <c r="RAA3" s="1"/>
      <c r="RAB3" s="1"/>
      <c r="RAC3" s="1"/>
      <c r="RAD3" s="1"/>
      <c r="RAE3" s="1"/>
      <c r="RAF3" s="1"/>
      <c r="RAG3" s="1"/>
      <c r="RAH3" s="1"/>
      <c r="RAI3" s="1"/>
      <c r="RAJ3" s="1"/>
      <c r="RAK3" s="1"/>
      <c r="RAL3" s="1"/>
      <c r="RAM3" s="1"/>
      <c r="RAN3" s="1"/>
      <c r="RAO3" s="1"/>
      <c r="RAP3" s="1"/>
      <c r="RAQ3" s="1"/>
      <c r="RAR3" s="1"/>
      <c r="RAS3" s="1"/>
      <c r="RAT3" s="1"/>
      <c r="RAU3" s="1"/>
      <c r="RAV3" s="1"/>
      <c r="RAW3" s="1"/>
      <c r="RAX3" s="1"/>
      <c r="RAY3" s="1"/>
      <c r="RAZ3" s="1"/>
      <c r="RBA3" s="1"/>
      <c r="RBB3" s="1"/>
      <c r="RBC3" s="1"/>
      <c r="RBD3" s="1"/>
      <c r="RBE3" s="1"/>
      <c r="RBF3" s="1"/>
      <c r="RBG3" s="1"/>
      <c r="RBH3" s="1"/>
      <c r="RBI3" s="1"/>
      <c r="RBJ3" s="1"/>
      <c r="RBK3" s="1"/>
      <c r="RBL3" s="1"/>
      <c r="RBM3" s="1"/>
      <c r="RBN3" s="1"/>
      <c r="RBO3" s="1"/>
      <c r="RBP3" s="1"/>
      <c r="RBQ3" s="1"/>
      <c r="RBR3" s="1"/>
      <c r="RBS3" s="1"/>
      <c r="RBT3" s="1"/>
      <c r="RBU3" s="1"/>
      <c r="RBV3" s="1"/>
      <c r="RBW3" s="1"/>
      <c r="RBX3" s="1"/>
      <c r="RBY3" s="1"/>
      <c r="RBZ3" s="1"/>
      <c r="RCA3" s="1"/>
      <c r="RCB3" s="1"/>
      <c r="RCC3" s="1"/>
      <c r="RCD3" s="1"/>
      <c r="RCE3" s="1"/>
      <c r="RCF3" s="1"/>
      <c r="RCG3" s="1"/>
      <c r="RCH3" s="1"/>
      <c r="RCI3" s="1"/>
      <c r="RCJ3" s="1"/>
      <c r="RCK3" s="1"/>
      <c r="RCL3" s="1"/>
      <c r="RCM3" s="1"/>
      <c r="RCN3" s="1"/>
      <c r="RCO3" s="1"/>
      <c r="RCP3" s="1"/>
      <c r="RCQ3" s="1"/>
      <c r="RCR3" s="1"/>
      <c r="RCS3" s="1"/>
      <c r="RCT3" s="1"/>
      <c r="RCU3" s="1"/>
      <c r="RCV3" s="1"/>
      <c r="RCW3" s="1"/>
      <c r="RCX3" s="1"/>
      <c r="RCY3" s="1"/>
      <c r="RCZ3" s="1"/>
      <c r="RDA3" s="1"/>
      <c r="RDB3" s="1"/>
      <c r="RDC3" s="1"/>
      <c r="RDD3" s="1"/>
      <c r="RDE3" s="1"/>
      <c r="RDF3" s="1"/>
      <c r="RDG3" s="1"/>
      <c r="RDH3" s="1"/>
      <c r="RDI3" s="1"/>
      <c r="RDJ3" s="1"/>
      <c r="RDK3" s="1"/>
      <c r="RDL3" s="1"/>
      <c r="RDM3" s="1"/>
      <c r="RDN3" s="1"/>
      <c r="RDO3" s="1"/>
      <c r="RDP3" s="1"/>
      <c r="RDQ3" s="1"/>
      <c r="RDR3" s="1"/>
      <c r="RDS3" s="1"/>
      <c r="RDT3" s="1"/>
      <c r="RDU3" s="1"/>
      <c r="RDV3" s="1"/>
      <c r="RDW3" s="1"/>
      <c r="RDX3" s="1"/>
      <c r="RDY3" s="1"/>
      <c r="RDZ3" s="1"/>
      <c r="REA3" s="1"/>
      <c r="REB3" s="1"/>
      <c r="REC3" s="1"/>
      <c r="RED3" s="1"/>
      <c r="REE3" s="1"/>
      <c r="REF3" s="1"/>
      <c r="REG3" s="1"/>
      <c r="REH3" s="1"/>
      <c r="REI3" s="1"/>
      <c r="REJ3" s="1"/>
      <c r="REK3" s="1"/>
      <c r="REL3" s="1"/>
      <c r="REM3" s="1"/>
      <c r="REN3" s="1"/>
      <c r="REO3" s="1"/>
      <c r="REP3" s="1"/>
      <c r="REQ3" s="1"/>
      <c r="RER3" s="1"/>
      <c r="RES3" s="1"/>
      <c r="RET3" s="1"/>
      <c r="REU3" s="1"/>
      <c r="REV3" s="1"/>
      <c r="REW3" s="1"/>
      <c r="REX3" s="1"/>
      <c r="REY3" s="1"/>
      <c r="REZ3" s="1"/>
      <c r="RFA3" s="1"/>
      <c r="RFB3" s="1"/>
      <c r="RFC3" s="1"/>
      <c r="RFD3" s="1"/>
      <c r="RFE3" s="1"/>
      <c r="RFF3" s="1"/>
      <c r="RFG3" s="1"/>
      <c r="RFH3" s="1"/>
      <c r="RFI3" s="1"/>
      <c r="RFJ3" s="1"/>
      <c r="RFK3" s="1"/>
      <c r="RFL3" s="1"/>
      <c r="RFM3" s="1"/>
      <c r="RFN3" s="1"/>
      <c r="RFO3" s="1"/>
      <c r="RFP3" s="1"/>
      <c r="RFQ3" s="1"/>
      <c r="RFR3" s="1"/>
      <c r="RFS3" s="1"/>
      <c r="RFT3" s="1"/>
      <c r="RFU3" s="1"/>
      <c r="RFV3" s="1"/>
      <c r="RFW3" s="1"/>
      <c r="RFX3" s="1"/>
      <c r="RFY3" s="1"/>
      <c r="RFZ3" s="1"/>
      <c r="RGA3" s="1"/>
      <c r="RGB3" s="1"/>
      <c r="RGC3" s="1"/>
      <c r="RGD3" s="1"/>
      <c r="RGE3" s="1"/>
      <c r="RGF3" s="1"/>
      <c r="RGG3" s="1"/>
      <c r="RGH3" s="1"/>
      <c r="RGI3" s="1"/>
      <c r="RGJ3" s="1"/>
      <c r="RGK3" s="1"/>
      <c r="RGL3" s="1"/>
      <c r="RGM3" s="1"/>
      <c r="RGN3" s="1"/>
      <c r="RGO3" s="1"/>
      <c r="RGP3" s="1"/>
      <c r="RGQ3" s="1"/>
      <c r="RGR3" s="1"/>
      <c r="RGS3" s="1"/>
      <c r="RGT3" s="1"/>
      <c r="RGU3" s="1"/>
      <c r="RGV3" s="1"/>
      <c r="RGW3" s="1"/>
      <c r="RGX3" s="1"/>
      <c r="RGY3" s="1"/>
      <c r="RGZ3" s="1"/>
      <c r="RHA3" s="1"/>
      <c r="RHB3" s="1"/>
      <c r="RHC3" s="1"/>
      <c r="RHD3" s="1"/>
      <c r="RHE3" s="1"/>
      <c r="RHF3" s="1"/>
      <c r="RHG3" s="1"/>
      <c r="RHH3" s="1"/>
      <c r="RHI3" s="1"/>
      <c r="RHJ3" s="1"/>
      <c r="RHK3" s="1"/>
      <c r="RHL3" s="1"/>
      <c r="RHM3" s="1"/>
      <c r="RHN3" s="1"/>
      <c r="RHO3" s="1"/>
      <c r="RHP3" s="1"/>
      <c r="RHQ3" s="1"/>
      <c r="RHR3" s="1"/>
      <c r="RHS3" s="1"/>
      <c r="RHT3" s="1"/>
      <c r="RHU3" s="1"/>
      <c r="RHV3" s="1"/>
      <c r="RHW3" s="1"/>
      <c r="RHX3" s="1"/>
      <c r="RHY3" s="1"/>
      <c r="RHZ3" s="1"/>
      <c r="RIA3" s="1"/>
      <c r="RIB3" s="1"/>
      <c r="RIC3" s="1"/>
      <c r="RID3" s="1"/>
      <c r="RIE3" s="1"/>
      <c r="RIF3" s="1"/>
      <c r="RIG3" s="1"/>
      <c r="RIH3" s="1"/>
      <c r="RII3" s="1"/>
      <c r="RIJ3" s="1"/>
      <c r="RIK3" s="1"/>
      <c r="RIL3" s="1"/>
      <c r="RIM3" s="1"/>
      <c r="RIN3" s="1"/>
      <c r="RIO3" s="1"/>
      <c r="RIP3" s="1"/>
      <c r="RIQ3" s="1"/>
      <c r="RIR3" s="1"/>
      <c r="RIS3" s="1"/>
      <c r="RIT3" s="1"/>
      <c r="RIU3" s="1"/>
      <c r="RIV3" s="1"/>
      <c r="RIW3" s="1"/>
      <c r="RIX3" s="1"/>
      <c r="RIY3" s="1"/>
      <c r="RIZ3" s="1"/>
      <c r="RJA3" s="1"/>
      <c r="RJB3" s="1"/>
      <c r="RJC3" s="1"/>
      <c r="RJD3" s="1"/>
      <c r="RJE3" s="1"/>
      <c r="RJF3" s="1"/>
      <c r="RJG3" s="1"/>
      <c r="RJH3" s="1"/>
      <c r="RJI3" s="1"/>
      <c r="RJJ3" s="1"/>
      <c r="RJK3" s="1"/>
      <c r="RJL3" s="1"/>
      <c r="RJM3" s="1"/>
      <c r="RJN3" s="1"/>
      <c r="RJO3" s="1"/>
      <c r="RJP3" s="1"/>
      <c r="RJQ3" s="1"/>
      <c r="RJR3" s="1"/>
      <c r="RJS3" s="1"/>
      <c r="RJT3" s="1"/>
      <c r="RJU3" s="1"/>
      <c r="RJV3" s="1"/>
      <c r="RJW3" s="1"/>
      <c r="RJX3" s="1"/>
      <c r="RJY3" s="1"/>
      <c r="RJZ3" s="1"/>
      <c r="RKA3" s="1"/>
      <c r="RKB3" s="1"/>
      <c r="RKC3" s="1"/>
      <c r="RKD3" s="1"/>
      <c r="RKE3" s="1"/>
      <c r="RKF3" s="1"/>
      <c r="RKG3" s="1"/>
      <c r="RKH3" s="1"/>
      <c r="RKI3" s="1"/>
      <c r="RKJ3" s="1"/>
      <c r="RKK3" s="1"/>
      <c r="RKL3" s="1"/>
      <c r="RKM3" s="1"/>
      <c r="RKN3" s="1"/>
      <c r="RKO3" s="1"/>
      <c r="RKP3" s="1"/>
      <c r="RKQ3" s="1"/>
      <c r="RKR3" s="1"/>
      <c r="RKS3" s="1"/>
      <c r="RKT3" s="1"/>
      <c r="RKU3" s="1"/>
      <c r="RKV3" s="1"/>
      <c r="RKW3" s="1"/>
      <c r="RKX3" s="1"/>
      <c r="RKY3" s="1"/>
      <c r="RKZ3" s="1"/>
      <c r="RLA3" s="1"/>
      <c r="RLB3" s="1"/>
      <c r="RLC3" s="1"/>
      <c r="RLD3" s="1"/>
      <c r="RLE3" s="1"/>
      <c r="RLF3" s="1"/>
      <c r="RLG3" s="1"/>
      <c r="RLH3" s="1"/>
      <c r="RLI3" s="1"/>
      <c r="RLJ3" s="1"/>
      <c r="RLK3" s="1"/>
      <c r="RLL3" s="1"/>
      <c r="RLM3" s="1"/>
      <c r="RLN3" s="1"/>
      <c r="RLO3" s="1"/>
      <c r="RLP3" s="1"/>
      <c r="RLQ3" s="1"/>
      <c r="RLR3" s="1"/>
      <c r="RLS3" s="1"/>
      <c r="RLT3" s="1"/>
      <c r="RLU3" s="1"/>
      <c r="RLV3" s="1"/>
      <c r="RLW3" s="1"/>
      <c r="RLX3" s="1"/>
      <c r="RLY3" s="1"/>
      <c r="RLZ3" s="1"/>
      <c r="RMA3" s="1"/>
      <c r="RMB3" s="1"/>
      <c r="RMC3" s="1"/>
      <c r="RMD3" s="1"/>
      <c r="RME3" s="1"/>
      <c r="RMF3" s="1"/>
      <c r="RMG3" s="1"/>
      <c r="RMH3" s="1"/>
      <c r="RMI3" s="1"/>
      <c r="RMJ3" s="1"/>
      <c r="RMK3" s="1"/>
      <c r="RML3" s="1"/>
      <c r="RMM3" s="1"/>
      <c r="RMN3" s="1"/>
      <c r="RMO3" s="1"/>
      <c r="RMP3" s="1"/>
      <c r="RMQ3" s="1"/>
      <c r="RMR3" s="1"/>
      <c r="RMS3" s="1"/>
      <c r="RMT3" s="1"/>
      <c r="RMU3" s="1"/>
      <c r="RMV3" s="1"/>
      <c r="RMW3" s="1"/>
      <c r="RMX3" s="1"/>
      <c r="RMY3" s="1"/>
      <c r="RMZ3" s="1"/>
      <c r="RNA3" s="1"/>
      <c r="RNB3" s="1"/>
      <c r="RNC3" s="1"/>
      <c r="RND3" s="1"/>
      <c r="RNE3" s="1"/>
      <c r="RNF3" s="1"/>
      <c r="RNG3" s="1"/>
      <c r="RNH3" s="1"/>
      <c r="RNI3" s="1"/>
      <c r="RNJ3" s="1"/>
      <c r="RNK3" s="1"/>
      <c r="RNL3" s="1"/>
      <c r="RNM3" s="1"/>
      <c r="RNN3" s="1"/>
      <c r="RNO3" s="1"/>
      <c r="RNP3" s="1"/>
      <c r="RNQ3" s="1"/>
      <c r="RNR3" s="1"/>
      <c r="RNS3" s="1"/>
      <c r="RNT3" s="1"/>
      <c r="RNU3" s="1"/>
      <c r="RNV3" s="1"/>
      <c r="RNW3" s="1"/>
      <c r="RNX3" s="1"/>
      <c r="RNY3" s="1"/>
      <c r="RNZ3" s="1"/>
      <c r="ROA3" s="1"/>
      <c r="ROB3" s="1"/>
      <c r="ROC3" s="1"/>
      <c r="ROD3" s="1"/>
      <c r="ROE3" s="1"/>
      <c r="ROF3" s="1"/>
      <c r="ROG3" s="1"/>
      <c r="ROH3" s="1"/>
      <c r="ROI3" s="1"/>
      <c r="ROJ3" s="1"/>
      <c r="ROK3" s="1"/>
      <c r="ROL3" s="1"/>
      <c r="ROM3" s="1"/>
      <c r="RON3" s="1"/>
      <c r="ROO3" s="1"/>
      <c r="ROP3" s="1"/>
      <c r="ROQ3" s="1"/>
      <c r="ROR3" s="1"/>
      <c r="ROS3" s="1"/>
      <c r="ROT3" s="1"/>
      <c r="ROU3" s="1"/>
      <c r="ROV3" s="1"/>
      <c r="ROW3" s="1"/>
      <c r="ROX3" s="1"/>
      <c r="ROY3" s="1"/>
      <c r="ROZ3" s="1"/>
      <c r="RPA3" s="1"/>
      <c r="RPB3" s="1"/>
      <c r="RPC3" s="1"/>
      <c r="RPD3" s="1"/>
      <c r="RPE3" s="1"/>
      <c r="RPF3" s="1"/>
      <c r="RPG3" s="1"/>
      <c r="RPH3" s="1"/>
      <c r="RPI3" s="1"/>
      <c r="RPJ3" s="1"/>
      <c r="RPK3" s="1"/>
      <c r="RPL3" s="1"/>
      <c r="RPM3" s="1"/>
      <c r="RPN3" s="1"/>
      <c r="RPO3" s="1"/>
      <c r="RPP3" s="1"/>
      <c r="RPQ3" s="1"/>
      <c r="RPR3" s="1"/>
      <c r="RPS3" s="1"/>
      <c r="RPT3" s="1"/>
      <c r="RPU3" s="1"/>
      <c r="RPV3" s="1"/>
      <c r="RPW3" s="1"/>
      <c r="RPX3" s="1"/>
      <c r="RPY3" s="1"/>
      <c r="RPZ3" s="1"/>
      <c r="RQA3" s="1"/>
      <c r="RQB3" s="1"/>
      <c r="RQC3" s="1"/>
      <c r="RQD3" s="1"/>
      <c r="RQE3" s="1"/>
      <c r="RQF3" s="1"/>
      <c r="RQG3" s="1"/>
      <c r="RQH3" s="1"/>
      <c r="RQI3" s="1"/>
      <c r="RQJ3" s="1"/>
      <c r="RQK3" s="1"/>
      <c r="RQL3" s="1"/>
      <c r="RQM3" s="1"/>
      <c r="RQN3" s="1"/>
      <c r="RQO3" s="1"/>
      <c r="RQP3" s="1"/>
      <c r="RQQ3" s="1"/>
      <c r="RQR3" s="1"/>
      <c r="RQS3" s="1"/>
      <c r="RQT3" s="1"/>
      <c r="RQU3" s="1"/>
      <c r="RQV3" s="1"/>
      <c r="RQW3" s="1"/>
      <c r="RQX3" s="1"/>
      <c r="RQY3" s="1"/>
      <c r="RQZ3" s="1"/>
      <c r="RRA3" s="1"/>
      <c r="RRB3" s="1"/>
      <c r="RRC3" s="1"/>
      <c r="RRD3" s="1"/>
      <c r="RRE3" s="1"/>
      <c r="RRF3" s="1"/>
      <c r="RRG3" s="1"/>
      <c r="RRH3" s="1"/>
      <c r="RRI3" s="1"/>
      <c r="RRJ3" s="1"/>
      <c r="RRK3" s="1"/>
      <c r="RRL3" s="1"/>
      <c r="RRM3" s="1"/>
      <c r="RRN3" s="1"/>
      <c r="RRO3" s="1"/>
      <c r="RRP3" s="1"/>
      <c r="RRQ3" s="1"/>
      <c r="RRR3" s="1"/>
      <c r="RRS3" s="1"/>
      <c r="RRT3" s="1"/>
      <c r="RRU3" s="1"/>
      <c r="RRV3" s="1"/>
      <c r="RRW3" s="1"/>
      <c r="RRX3" s="1"/>
      <c r="RRY3" s="1"/>
      <c r="RRZ3" s="1"/>
      <c r="RSA3" s="1"/>
      <c r="RSB3" s="1"/>
      <c r="RSC3" s="1"/>
      <c r="RSD3" s="1"/>
      <c r="RSE3" s="1"/>
      <c r="RSF3" s="1"/>
      <c r="RSG3" s="1"/>
      <c r="RSH3" s="1"/>
      <c r="RSI3" s="1"/>
      <c r="RSJ3" s="1"/>
      <c r="RSK3" s="1"/>
      <c r="RSL3" s="1"/>
      <c r="RSM3" s="1"/>
      <c r="RSN3" s="1"/>
      <c r="RSO3" s="1"/>
      <c r="RSP3" s="1"/>
      <c r="RSQ3" s="1"/>
      <c r="RSR3" s="1"/>
      <c r="RSS3" s="1"/>
      <c r="RST3" s="1"/>
      <c r="RSU3" s="1"/>
      <c r="RSV3" s="1"/>
      <c r="RSW3" s="1"/>
      <c r="RSX3" s="1"/>
      <c r="RSY3" s="1"/>
      <c r="RSZ3" s="1"/>
      <c r="RTA3" s="1"/>
      <c r="RTB3" s="1"/>
      <c r="RTC3" s="1"/>
      <c r="RTD3" s="1"/>
      <c r="RTE3" s="1"/>
      <c r="RTF3" s="1"/>
      <c r="RTG3" s="1"/>
      <c r="RTH3" s="1"/>
      <c r="RTI3" s="1"/>
      <c r="RTJ3" s="1"/>
      <c r="RTK3" s="1"/>
      <c r="RTL3" s="1"/>
      <c r="RTM3" s="1"/>
      <c r="RTN3" s="1"/>
      <c r="RTO3" s="1"/>
      <c r="RTP3" s="1"/>
      <c r="RTQ3" s="1"/>
      <c r="RTR3" s="1"/>
      <c r="RTS3" s="1"/>
      <c r="RTT3" s="1"/>
      <c r="RTU3" s="1"/>
      <c r="RTV3" s="1"/>
      <c r="RTW3" s="1"/>
      <c r="RTX3" s="1"/>
      <c r="RTY3" s="1"/>
      <c r="RTZ3" s="1"/>
      <c r="RUA3" s="1"/>
      <c r="RUB3" s="1"/>
      <c r="RUC3" s="1"/>
      <c r="RUD3" s="1"/>
      <c r="RUE3" s="1"/>
      <c r="RUF3" s="1"/>
      <c r="RUG3" s="1"/>
      <c r="RUH3" s="1"/>
      <c r="RUI3" s="1"/>
      <c r="RUJ3" s="1"/>
      <c r="RUK3" s="1"/>
      <c r="RUL3" s="1"/>
      <c r="RUM3" s="1"/>
      <c r="RUN3" s="1"/>
      <c r="RUO3" s="1"/>
      <c r="RUP3" s="1"/>
      <c r="RUQ3" s="1"/>
      <c r="RUR3" s="1"/>
      <c r="RUS3" s="1"/>
      <c r="RUT3" s="1"/>
      <c r="RUU3" s="1"/>
      <c r="RUV3" s="1"/>
      <c r="RUW3" s="1"/>
      <c r="RUX3" s="1"/>
      <c r="RUY3" s="1"/>
      <c r="RUZ3" s="1"/>
      <c r="RVA3" s="1"/>
      <c r="RVB3" s="1"/>
      <c r="RVC3" s="1"/>
      <c r="RVD3" s="1"/>
      <c r="RVE3" s="1"/>
      <c r="RVF3" s="1"/>
      <c r="RVG3" s="1"/>
      <c r="RVH3" s="1"/>
      <c r="RVI3" s="1"/>
      <c r="RVJ3" s="1"/>
      <c r="RVK3" s="1"/>
      <c r="RVL3" s="1"/>
      <c r="RVM3" s="1"/>
      <c r="RVN3" s="1"/>
      <c r="RVO3" s="1"/>
      <c r="RVP3" s="1"/>
      <c r="RVQ3" s="1"/>
      <c r="RVR3" s="1"/>
      <c r="RVS3" s="1"/>
      <c r="RVT3" s="1"/>
      <c r="RVU3" s="1"/>
      <c r="RVV3" s="1"/>
      <c r="RVW3" s="1"/>
      <c r="RVX3" s="1"/>
      <c r="RVY3" s="1"/>
      <c r="RVZ3" s="1"/>
      <c r="RWA3" s="1"/>
      <c r="RWB3" s="1"/>
      <c r="RWC3" s="1"/>
      <c r="RWD3" s="1"/>
      <c r="RWE3" s="1"/>
      <c r="RWF3" s="1"/>
      <c r="RWG3" s="1"/>
      <c r="RWH3" s="1"/>
      <c r="RWI3" s="1"/>
      <c r="RWJ3" s="1"/>
      <c r="RWK3" s="1"/>
      <c r="RWL3" s="1"/>
      <c r="RWM3" s="1"/>
      <c r="RWN3" s="1"/>
      <c r="RWO3" s="1"/>
      <c r="RWP3" s="1"/>
      <c r="RWQ3" s="1"/>
      <c r="RWR3" s="1"/>
      <c r="RWS3" s="1"/>
      <c r="RWT3" s="1"/>
      <c r="RWU3" s="1"/>
      <c r="RWV3" s="1"/>
      <c r="RWW3" s="1"/>
      <c r="RWX3" s="1"/>
      <c r="RWY3" s="1"/>
      <c r="RWZ3" s="1"/>
      <c r="RXA3" s="1"/>
      <c r="RXB3" s="1"/>
      <c r="RXC3" s="1"/>
      <c r="RXD3" s="1"/>
      <c r="RXE3" s="1"/>
      <c r="RXF3" s="1"/>
      <c r="RXG3" s="1"/>
      <c r="RXH3" s="1"/>
      <c r="RXI3" s="1"/>
      <c r="RXJ3" s="1"/>
      <c r="RXK3" s="1"/>
      <c r="RXL3" s="1"/>
      <c r="RXM3" s="1"/>
      <c r="RXN3" s="1"/>
      <c r="RXO3" s="1"/>
      <c r="RXP3" s="1"/>
      <c r="RXQ3" s="1"/>
      <c r="RXR3" s="1"/>
      <c r="RXS3" s="1"/>
      <c r="RXT3" s="1"/>
      <c r="RXU3" s="1"/>
      <c r="RXV3" s="1"/>
      <c r="RXW3" s="1"/>
      <c r="RXX3" s="1"/>
      <c r="RXY3" s="1"/>
      <c r="RXZ3" s="1"/>
      <c r="RYA3" s="1"/>
      <c r="RYB3" s="1"/>
      <c r="RYC3" s="1"/>
      <c r="RYD3" s="1"/>
      <c r="RYE3" s="1"/>
      <c r="RYF3" s="1"/>
      <c r="RYG3" s="1"/>
      <c r="RYH3" s="1"/>
      <c r="RYI3" s="1"/>
      <c r="RYJ3" s="1"/>
      <c r="RYK3" s="1"/>
      <c r="RYL3" s="1"/>
      <c r="RYM3" s="1"/>
      <c r="RYN3" s="1"/>
      <c r="RYO3" s="1"/>
      <c r="RYP3" s="1"/>
      <c r="RYQ3" s="1"/>
      <c r="RYR3" s="1"/>
      <c r="RYS3" s="1"/>
      <c r="RYT3" s="1"/>
      <c r="RYU3" s="1"/>
      <c r="RYV3" s="1"/>
      <c r="RYW3" s="1"/>
      <c r="RYX3" s="1"/>
      <c r="RYY3" s="1"/>
      <c r="RYZ3" s="1"/>
      <c r="RZA3" s="1"/>
      <c r="RZB3" s="1"/>
      <c r="RZC3" s="1"/>
      <c r="RZD3" s="1"/>
      <c r="RZE3" s="1"/>
      <c r="RZF3" s="1"/>
      <c r="RZG3" s="1"/>
      <c r="RZH3" s="1"/>
      <c r="RZI3" s="1"/>
      <c r="RZJ3" s="1"/>
      <c r="RZK3" s="1"/>
      <c r="RZL3" s="1"/>
      <c r="RZM3" s="1"/>
      <c r="RZN3" s="1"/>
      <c r="RZO3" s="1"/>
      <c r="RZP3" s="1"/>
      <c r="RZQ3" s="1"/>
      <c r="RZR3" s="1"/>
      <c r="RZS3" s="1"/>
      <c r="RZT3" s="1"/>
      <c r="RZU3" s="1"/>
      <c r="RZV3" s="1"/>
      <c r="RZW3" s="1"/>
      <c r="RZX3" s="1"/>
      <c r="RZY3" s="1"/>
      <c r="RZZ3" s="1"/>
      <c r="SAA3" s="1"/>
      <c r="SAB3" s="1"/>
      <c r="SAC3" s="1"/>
      <c r="SAD3" s="1"/>
      <c r="SAE3" s="1"/>
      <c r="SAF3" s="1"/>
      <c r="SAG3" s="1"/>
      <c r="SAH3" s="1"/>
      <c r="SAI3" s="1"/>
      <c r="SAJ3" s="1"/>
      <c r="SAK3" s="1"/>
      <c r="SAL3" s="1"/>
      <c r="SAM3" s="1"/>
      <c r="SAN3" s="1"/>
      <c r="SAO3" s="1"/>
      <c r="SAP3" s="1"/>
      <c r="SAQ3" s="1"/>
      <c r="SAR3" s="1"/>
      <c r="SAS3" s="1"/>
      <c r="SAT3" s="1"/>
      <c r="SAU3" s="1"/>
      <c r="SAV3" s="1"/>
      <c r="SAW3" s="1"/>
      <c r="SAX3" s="1"/>
      <c r="SAY3" s="1"/>
      <c r="SAZ3" s="1"/>
      <c r="SBA3" s="1"/>
      <c r="SBB3" s="1"/>
      <c r="SBC3" s="1"/>
      <c r="SBD3" s="1"/>
      <c r="SBE3" s="1"/>
      <c r="SBF3" s="1"/>
      <c r="SBG3" s="1"/>
      <c r="SBH3" s="1"/>
      <c r="SBI3" s="1"/>
      <c r="SBJ3" s="1"/>
      <c r="SBK3" s="1"/>
      <c r="SBL3" s="1"/>
      <c r="SBM3" s="1"/>
      <c r="SBN3" s="1"/>
      <c r="SBO3" s="1"/>
      <c r="SBP3" s="1"/>
      <c r="SBQ3" s="1"/>
      <c r="SBR3" s="1"/>
      <c r="SBS3" s="1"/>
      <c r="SBT3" s="1"/>
      <c r="SBU3" s="1"/>
      <c r="SBV3" s="1"/>
      <c r="SBW3" s="1"/>
      <c r="SBX3" s="1"/>
      <c r="SBY3" s="1"/>
      <c r="SBZ3" s="1"/>
      <c r="SCA3" s="1"/>
      <c r="SCB3" s="1"/>
      <c r="SCC3" s="1"/>
      <c r="SCD3" s="1"/>
      <c r="SCE3" s="1"/>
      <c r="SCF3" s="1"/>
      <c r="SCG3" s="1"/>
      <c r="SCH3" s="1"/>
      <c r="SCI3" s="1"/>
      <c r="SCJ3" s="1"/>
      <c r="SCK3" s="1"/>
      <c r="SCL3" s="1"/>
      <c r="SCM3" s="1"/>
      <c r="SCN3" s="1"/>
      <c r="SCO3" s="1"/>
      <c r="SCP3" s="1"/>
      <c r="SCQ3" s="1"/>
      <c r="SCR3" s="1"/>
      <c r="SCS3" s="1"/>
      <c r="SCT3" s="1"/>
      <c r="SCU3" s="1"/>
      <c r="SCV3" s="1"/>
      <c r="SCW3" s="1"/>
      <c r="SCX3" s="1"/>
      <c r="SCY3" s="1"/>
      <c r="SCZ3" s="1"/>
      <c r="SDA3" s="1"/>
      <c r="SDB3" s="1"/>
      <c r="SDC3" s="1"/>
      <c r="SDD3" s="1"/>
      <c r="SDE3" s="1"/>
      <c r="SDF3" s="1"/>
      <c r="SDG3" s="1"/>
      <c r="SDH3" s="1"/>
      <c r="SDI3" s="1"/>
      <c r="SDJ3" s="1"/>
      <c r="SDK3" s="1"/>
      <c r="SDL3" s="1"/>
      <c r="SDM3" s="1"/>
      <c r="SDN3" s="1"/>
      <c r="SDO3" s="1"/>
      <c r="SDP3" s="1"/>
      <c r="SDQ3" s="1"/>
      <c r="SDR3" s="1"/>
      <c r="SDS3" s="1"/>
      <c r="SDT3" s="1"/>
      <c r="SDU3" s="1"/>
      <c r="SDV3" s="1"/>
      <c r="SDW3" s="1"/>
      <c r="SDX3" s="1"/>
      <c r="SDY3" s="1"/>
      <c r="SDZ3" s="1"/>
      <c r="SEA3" s="1"/>
      <c r="SEB3" s="1"/>
      <c r="SEC3" s="1"/>
      <c r="SED3" s="1"/>
      <c r="SEE3" s="1"/>
      <c r="SEF3" s="1"/>
      <c r="SEG3" s="1"/>
      <c r="SEH3" s="1"/>
      <c r="SEI3" s="1"/>
      <c r="SEJ3" s="1"/>
      <c r="SEK3" s="1"/>
      <c r="SEL3" s="1"/>
      <c r="SEM3" s="1"/>
      <c r="SEN3" s="1"/>
      <c r="SEO3" s="1"/>
      <c r="SEP3" s="1"/>
      <c r="SEQ3" s="1"/>
      <c r="SER3" s="1"/>
      <c r="SES3" s="1"/>
      <c r="SET3" s="1"/>
      <c r="SEU3" s="1"/>
      <c r="SEV3" s="1"/>
      <c r="SEW3" s="1"/>
      <c r="SEX3" s="1"/>
      <c r="SEY3" s="1"/>
      <c r="SEZ3" s="1"/>
      <c r="SFA3" s="1"/>
      <c r="SFB3" s="1"/>
      <c r="SFC3" s="1"/>
      <c r="SFD3" s="1"/>
      <c r="SFE3" s="1"/>
      <c r="SFF3" s="1"/>
      <c r="SFG3" s="1"/>
      <c r="SFH3" s="1"/>
      <c r="SFI3" s="1"/>
      <c r="SFJ3" s="1"/>
      <c r="SFK3" s="1"/>
      <c r="SFL3" s="1"/>
      <c r="SFM3" s="1"/>
      <c r="SFN3" s="1"/>
      <c r="SFO3" s="1"/>
      <c r="SFP3" s="1"/>
      <c r="SFQ3" s="1"/>
      <c r="SFR3" s="1"/>
      <c r="SFS3" s="1"/>
      <c r="SFT3" s="1"/>
      <c r="SFU3" s="1"/>
      <c r="SFV3" s="1"/>
      <c r="SFW3" s="1"/>
      <c r="SFX3" s="1"/>
      <c r="SFY3" s="1"/>
      <c r="SFZ3" s="1"/>
      <c r="SGA3" s="1"/>
      <c r="SGB3" s="1"/>
      <c r="SGC3" s="1"/>
      <c r="SGD3" s="1"/>
      <c r="SGE3" s="1"/>
      <c r="SGF3" s="1"/>
      <c r="SGG3" s="1"/>
      <c r="SGH3" s="1"/>
      <c r="SGI3" s="1"/>
      <c r="SGJ3" s="1"/>
      <c r="SGK3" s="1"/>
      <c r="SGL3" s="1"/>
      <c r="SGM3" s="1"/>
      <c r="SGN3" s="1"/>
      <c r="SGO3" s="1"/>
      <c r="SGP3" s="1"/>
      <c r="SGQ3" s="1"/>
      <c r="SGR3" s="1"/>
      <c r="SGS3" s="1"/>
      <c r="SGT3" s="1"/>
      <c r="SGU3" s="1"/>
      <c r="SGV3" s="1"/>
      <c r="SGW3" s="1"/>
      <c r="SGX3" s="1"/>
      <c r="SGY3" s="1"/>
      <c r="SGZ3" s="1"/>
      <c r="SHA3" s="1"/>
      <c r="SHB3" s="1"/>
      <c r="SHC3" s="1"/>
      <c r="SHD3" s="1"/>
      <c r="SHE3" s="1"/>
      <c r="SHF3" s="1"/>
      <c r="SHG3" s="1"/>
      <c r="SHH3" s="1"/>
      <c r="SHI3" s="1"/>
      <c r="SHJ3" s="1"/>
      <c r="SHK3" s="1"/>
      <c r="SHL3" s="1"/>
      <c r="SHM3" s="1"/>
      <c r="SHN3" s="1"/>
      <c r="SHO3" s="1"/>
      <c r="SHP3" s="1"/>
      <c r="SHQ3" s="1"/>
      <c r="SHR3" s="1"/>
      <c r="SHS3" s="1"/>
      <c r="SHT3" s="1"/>
      <c r="SHU3" s="1"/>
      <c r="SHV3" s="1"/>
      <c r="SHW3" s="1"/>
      <c r="SHX3" s="1"/>
      <c r="SHY3" s="1"/>
      <c r="SHZ3" s="1"/>
      <c r="SIA3" s="1"/>
      <c r="SIB3" s="1"/>
      <c r="SIC3" s="1"/>
      <c r="SID3" s="1"/>
      <c r="SIE3" s="1"/>
      <c r="SIF3" s="1"/>
      <c r="SIG3" s="1"/>
      <c r="SIH3" s="1"/>
      <c r="SII3" s="1"/>
      <c r="SIJ3" s="1"/>
      <c r="SIK3" s="1"/>
      <c r="SIL3" s="1"/>
      <c r="SIM3" s="1"/>
      <c r="SIN3" s="1"/>
      <c r="SIO3" s="1"/>
      <c r="SIP3" s="1"/>
      <c r="SIQ3" s="1"/>
      <c r="SIR3" s="1"/>
      <c r="SIS3" s="1"/>
      <c r="SIT3" s="1"/>
      <c r="SIU3" s="1"/>
      <c r="SIV3" s="1"/>
      <c r="SIW3" s="1"/>
      <c r="SIX3" s="1"/>
      <c r="SIY3" s="1"/>
      <c r="SIZ3" s="1"/>
      <c r="SJA3" s="1"/>
      <c r="SJB3" s="1"/>
      <c r="SJC3" s="1"/>
      <c r="SJD3" s="1"/>
      <c r="SJE3" s="1"/>
      <c r="SJF3" s="1"/>
      <c r="SJG3" s="1"/>
      <c r="SJH3" s="1"/>
      <c r="SJI3" s="1"/>
      <c r="SJJ3" s="1"/>
      <c r="SJK3" s="1"/>
      <c r="SJL3" s="1"/>
      <c r="SJM3" s="1"/>
      <c r="SJN3" s="1"/>
      <c r="SJO3" s="1"/>
      <c r="SJP3" s="1"/>
      <c r="SJQ3" s="1"/>
      <c r="SJR3" s="1"/>
      <c r="SJS3" s="1"/>
      <c r="SJT3" s="1"/>
      <c r="SJU3" s="1"/>
      <c r="SJV3" s="1"/>
      <c r="SJW3" s="1"/>
      <c r="SJX3" s="1"/>
      <c r="SJY3" s="1"/>
      <c r="SJZ3" s="1"/>
      <c r="SKA3" s="1"/>
      <c r="SKB3" s="1"/>
      <c r="SKC3" s="1"/>
      <c r="SKD3" s="1"/>
      <c r="SKE3" s="1"/>
      <c r="SKF3" s="1"/>
      <c r="SKG3" s="1"/>
      <c r="SKH3" s="1"/>
      <c r="SKI3" s="1"/>
      <c r="SKJ3" s="1"/>
      <c r="SKK3" s="1"/>
      <c r="SKL3" s="1"/>
      <c r="SKM3" s="1"/>
      <c r="SKN3" s="1"/>
      <c r="SKO3" s="1"/>
      <c r="SKP3" s="1"/>
      <c r="SKQ3" s="1"/>
      <c r="SKR3" s="1"/>
      <c r="SKS3" s="1"/>
      <c r="SKT3" s="1"/>
      <c r="SKU3" s="1"/>
      <c r="SKV3" s="1"/>
      <c r="SKW3" s="1"/>
      <c r="SKX3" s="1"/>
      <c r="SKY3" s="1"/>
      <c r="SKZ3" s="1"/>
      <c r="SLA3" s="1"/>
      <c r="SLB3" s="1"/>
      <c r="SLC3" s="1"/>
      <c r="SLD3" s="1"/>
      <c r="SLE3" s="1"/>
      <c r="SLF3" s="1"/>
      <c r="SLG3" s="1"/>
      <c r="SLH3" s="1"/>
      <c r="SLI3" s="1"/>
      <c r="SLJ3" s="1"/>
      <c r="SLK3" s="1"/>
      <c r="SLL3" s="1"/>
      <c r="SLM3" s="1"/>
      <c r="SLN3" s="1"/>
      <c r="SLO3" s="1"/>
      <c r="SLP3" s="1"/>
      <c r="SLQ3" s="1"/>
      <c r="SLR3" s="1"/>
      <c r="SLS3" s="1"/>
      <c r="SLT3" s="1"/>
      <c r="SLU3" s="1"/>
      <c r="SLV3" s="1"/>
      <c r="SLW3" s="1"/>
      <c r="SLX3" s="1"/>
      <c r="SLY3" s="1"/>
      <c r="SLZ3" s="1"/>
      <c r="SMA3" s="1"/>
      <c r="SMB3" s="1"/>
      <c r="SMC3" s="1"/>
      <c r="SMD3" s="1"/>
      <c r="SME3" s="1"/>
      <c r="SMF3" s="1"/>
      <c r="SMG3" s="1"/>
      <c r="SMH3" s="1"/>
      <c r="SMI3" s="1"/>
      <c r="SMJ3" s="1"/>
      <c r="SMK3" s="1"/>
      <c r="SML3" s="1"/>
      <c r="SMM3" s="1"/>
      <c r="SMN3" s="1"/>
      <c r="SMO3" s="1"/>
      <c r="SMP3" s="1"/>
      <c r="SMQ3" s="1"/>
      <c r="SMR3" s="1"/>
      <c r="SMS3" s="1"/>
      <c r="SMT3" s="1"/>
      <c r="SMU3" s="1"/>
      <c r="SMV3" s="1"/>
      <c r="SMW3" s="1"/>
      <c r="SMX3" s="1"/>
      <c r="SMY3" s="1"/>
      <c r="SMZ3" s="1"/>
      <c r="SNA3" s="1"/>
      <c r="SNB3" s="1"/>
      <c r="SNC3" s="1"/>
      <c r="SND3" s="1"/>
      <c r="SNE3" s="1"/>
      <c r="SNF3" s="1"/>
      <c r="SNG3" s="1"/>
      <c r="SNH3" s="1"/>
      <c r="SNI3" s="1"/>
      <c r="SNJ3" s="1"/>
      <c r="SNK3" s="1"/>
      <c r="SNL3" s="1"/>
      <c r="SNM3" s="1"/>
      <c r="SNN3" s="1"/>
      <c r="SNO3" s="1"/>
      <c r="SNP3" s="1"/>
      <c r="SNQ3" s="1"/>
      <c r="SNR3" s="1"/>
      <c r="SNS3" s="1"/>
      <c r="SNT3" s="1"/>
      <c r="SNU3" s="1"/>
      <c r="SNV3" s="1"/>
      <c r="SNW3" s="1"/>
      <c r="SNX3" s="1"/>
      <c r="SNY3" s="1"/>
      <c r="SNZ3" s="1"/>
      <c r="SOA3" s="1"/>
      <c r="SOB3" s="1"/>
      <c r="SOC3" s="1"/>
      <c r="SOD3" s="1"/>
      <c r="SOE3" s="1"/>
      <c r="SOF3" s="1"/>
      <c r="SOG3" s="1"/>
      <c r="SOH3" s="1"/>
      <c r="SOI3" s="1"/>
      <c r="SOJ3" s="1"/>
      <c r="SOK3" s="1"/>
      <c r="SOL3" s="1"/>
      <c r="SOM3" s="1"/>
      <c r="SON3" s="1"/>
      <c r="SOO3" s="1"/>
      <c r="SOP3" s="1"/>
      <c r="SOQ3" s="1"/>
      <c r="SOR3" s="1"/>
      <c r="SOS3" s="1"/>
      <c r="SOT3" s="1"/>
      <c r="SOU3" s="1"/>
      <c r="SOV3" s="1"/>
      <c r="SOW3" s="1"/>
      <c r="SOX3" s="1"/>
      <c r="SOY3" s="1"/>
      <c r="SOZ3" s="1"/>
      <c r="SPA3" s="1"/>
      <c r="SPB3" s="1"/>
      <c r="SPC3" s="1"/>
      <c r="SPD3" s="1"/>
      <c r="SPE3" s="1"/>
      <c r="SPF3" s="1"/>
      <c r="SPG3" s="1"/>
      <c r="SPH3" s="1"/>
      <c r="SPI3" s="1"/>
      <c r="SPJ3" s="1"/>
      <c r="SPK3" s="1"/>
      <c r="SPL3" s="1"/>
      <c r="SPM3" s="1"/>
      <c r="SPN3" s="1"/>
      <c r="SPO3" s="1"/>
      <c r="SPP3" s="1"/>
      <c r="SPQ3" s="1"/>
      <c r="SPR3" s="1"/>
      <c r="SPS3" s="1"/>
      <c r="SPT3" s="1"/>
      <c r="SPU3" s="1"/>
      <c r="SPV3" s="1"/>
      <c r="SPW3" s="1"/>
      <c r="SPX3" s="1"/>
      <c r="SPY3" s="1"/>
      <c r="SPZ3" s="1"/>
      <c r="SQA3" s="1"/>
      <c r="SQB3" s="1"/>
      <c r="SQC3" s="1"/>
      <c r="SQD3" s="1"/>
      <c r="SQE3" s="1"/>
      <c r="SQF3" s="1"/>
      <c r="SQG3" s="1"/>
      <c r="SQH3" s="1"/>
      <c r="SQI3" s="1"/>
      <c r="SQJ3" s="1"/>
      <c r="SQK3" s="1"/>
      <c r="SQL3" s="1"/>
      <c r="SQM3" s="1"/>
      <c r="SQN3" s="1"/>
      <c r="SQO3" s="1"/>
      <c r="SQP3" s="1"/>
      <c r="SQQ3" s="1"/>
      <c r="SQR3" s="1"/>
      <c r="SQS3" s="1"/>
      <c r="SQT3" s="1"/>
      <c r="SQU3" s="1"/>
      <c r="SQV3" s="1"/>
      <c r="SQW3" s="1"/>
      <c r="SQX3" s="1"/>
      <c r="SQY3" s="1"/>
      <c r="SQZ3" s="1"/>
      <c r="SRA3" s="1"/>
      <c r="SRB3" s="1"/>
      <c r="SRC3" s="1"/>
      <c r="SRD3" s="1"/>
      <c r="SRE3" s="1"/>
      <c r="SRF3" s="1"/>
      <c r="SRG3" s="1"/>
      <c r="SRH3" s="1"/>
      <c r="SRI3" s="1"/>
      <c r="SRJ3" s="1"/>
      <c r="SRK3" s="1"/>
      <c r="SRL3" s="1"/>
      <c r="SRM3" s="1"/>
      <c r="SRN3" s="1"/>
      <c r="SRO3" s="1"/>
      <c r="SRP3" s="1"/>
      <c r="SRQ3" s="1"/>
      <c r="SRR3" s="1"/>
      <c r="SRS3" s="1"/>
      <c r="SRT3" s="1"/>
      <c r="SRU3" s="1"/>
      <c r="SRV3" s="1"/>
      <c r="SRW3" s="1"/>
      <c r="SRX3" s="1"/>
      <c r="SRY3" s="1"/>
      <c r="SRZ3" s="1"/>
      <c r="SSA3" s="1"/>
      <c r="SSB3" s="1"/>
      <c r="SSC3" s="1"/>
      <c r="SSD3" s="1"/>
      <c r="SSE3" s="1"/>
      <c r="SSF3" s="1"/>
      <c r="SSG3" s="1"/>
      <c r="SSH3" s="1"/>
      <c r="SSI3" s="1"/>
      <c r="SSJ3" s="1"/>
      <c r="SSK3" s="1"/>
      <c r="SSL3" s="1"/>
      <c r="SSM3" s="1"/>
      <c r="SSN3" s="1"/>
      <c r="SSO3" s="1"/>
      <c r="SSP3" s="1"/>
      <c r="SSQ3" s="1"/>
      <c r="SSR3" s="1"/>
      <c r="SSS3" s="1"/>
      <c r="SST3" s="1"/>
      <c r="SSU3" s="1"/>
      <c r="SSV3" s="1"/>
      <c r="SSW3" s="1"/>
      <c r="SSX3" s="1"/>
      <c r="SSY3" s="1"/>
      <c r="SSZ3" s="1"/>
      <c r="STA3" s="1"/>
      <c r="STB3" s="1"/>
      <c r="STC3" s="1"/>
      <c r="STD3" s="1"/>
      <c r="STE3" s="1"/>
      <c r="STF3" s="1"/>
      <c r="STG3" s="1"/>
      <c r="STH3" s="1"/>
      <c r="STI3" s="1"/>
      <c r="STJ3" s="1"/>
      <c r="STK3" s="1"/>
      <c r="STL3" s="1"/>
      <c r="STM3" s="1"/>
      <c r="STN3" s="1"/>
      <c r="STO3" s="1"/>
      <c r="STP3" s="1"/>
      <c r="STQ3" s="1"/>
      <c r="STR3" s="1"/>
      <c r="STS3" s="1"/>
      <c r="STT3" s="1"/>
      <c r="STU3" s="1"/>
      <c r="STV3" s="1"/>
      <c r="STW3" s="1"/>
      <c r="STX3" s="1"/>
      <c r="STY3" s="1"/>
      <c r="STZ3" s="1"/>
      <c r="SUA3" s="1"/>
      <c r="SUB3" s="1"/>
      <c r="SUC3" s="1"/>
      <c r="SUD3" s="1"/>
      <c r="SUE3" s="1"/>
      <c r="SUF3" s="1"/>
      <c r="SUG3" s="1"/>
      <c r="SUH3" s="1"/>
      <c r="SUI3" s="1"/>
      <c r="SUJ3" s="1"/>
      <c r="SUK3" s="1"/>
      <c r="SUL3" s="1"/>
      <c r="SUM3" s="1"/>
      <c r="SUN3" s="1"/>
      <c r="SUO3" s="1"/>
      <c r="SUP3" s="1"/>
      <c r="SUQ3" s="1"/>
      <c r="SUR3" s="1"/>
      <c r="SUS3" s="1"/>
      <c r="SUT3" s="1"/>
      <c r="SUU3" s="1"/>
      <c r="SUV3" s="1"/>
      <c r="SUW3" s="1"/>
      <c r="SUX3" s="1"/>
      <c r="SUY3" s="1"/>
      <c r="SUZ3" s="1"/>
      <c r="SVA3" s="1"/>
      <c r="SVB3" s="1"/>
      <c r="SVC3" s="1"/>
      <c r="SVD3" s="1"/>
      <c r="SVE3" s="1"/>
      <c r="SVF3" s="1"/>
      <c r="SVG3" s="1"/>
      <c r="SVH3" s="1"/>
      <c r="SVI3" s="1"/>
      <c r="SVJ3" s="1"/>
      <c r="SVK3" s="1"/>
      <c r="SVL3" s="1"/>
      <c r="SVM3" s="1"/>
      <c r="SVN3" s="1"/>
      <c r="SVO3" s="1"/>
      <c r="SVP3" s="1"/>
      <c r="SVQ3" s="1"/>
      <c r="SVR3" s="1"/>
      <c r="SVS3" s="1"/>
      <c r="SVT3" s="1"/>
      <c r="SVU3" s="1"/>
      <c r="SVV3" s="1"/>
      <c r="SVW3" s="1"/>
      <c r="SVX3" s="1"/>
      <c r="SVY3" s="1"/>
      <c r="SVZ3" s="1"/>
      <c r="SWA3" s="1"/>
      <c r="SWB3" s="1"/>
      <c r="SWC3" s="1"/>
      <c r="SWD3" s="1"/>
      <c r="SWE3" s="1"/>
      <c r="SWF3" s="1"/>
      <c r="SWG3" s="1"/>
      <c r="SWH3" s="1"/>
      <c r="SWI3" s="1"/>
      <c r="SWJ3" s="1"/>
      <c r="SWK3" s="1"/>
      <c r="SWL3" s="1"/>
      <c r="SWM3" s="1"/>
      <c r="SWN3" s="1"/>
      <c r="SWO3" s="1"/>
      <c r="SWP3" s="1"/>
      <c r="SWQ3" s="1"/>
      <c r="SWR3" s="1"/>
      <c r="SWS3" s="1"/>
      <c r="SWT3" s="1"/>
      <c r="SWU3" s="1"/>
      <c r="SWV3" s="1"/>
      <c r="SWW3" s="1"/>
      <c r="SWX3" s="1"/>
      <c r="SWY3" s="1"/>
      <c r="SWZ3" s="1"/>
      <c r="SXA3" s="1"/>
      <c r="SXB3" s="1"/>
      <c r="SXC3" s="1"/>
      <c r="SXD3" s="1"/>
      <c r="SXE3" s="1"/>
      <c r="SXF3" s="1"/>
      <c r="SXG3" s="1"/>
      <c r="SXH3" s="1"/>
      <c r="SXI3" s="1"/>
      <c r="SXJ3" s="1"/>
      <c r="SXK3" s="1"/>
      <c r="SXL3" s="1"/>
      <c r="SXM3" s="1"/>
      <c r="SXN3" s="1"/>
      <c r="SXO3" s="1"/>
      <c r="SXP3" s="1"/>
      <c r="SXQ3" s="1"/>
      <c r="SXR3" s="1"/>
      <c r="SXS3" s="1"/>
      <c r="SXT3" s="1"/>
      <c r="SXU3" s="1"/>
      <c r="SXV3" s="1"/>
      <c r="SXW3" s="1"/>
      <c r="SXX3" s="1"/>
      <c r="SXY3" s="1"/>
      <c r="SXZ3" s="1"/>
      <c r="SYA3" s="1"/>
      <c r="SYB3" s="1"/>
      <c r="SYC3" s="1"/>
      <c r="SYD3" s="1"/>
      <c r="SYE3" s="1"/>
      <c r="SYF3" s="1"/>
      <c r="SYG3" s="1"/>
      <c r="SYH3" s="1"/>
      <c r="SYI3" s="1"/>
      <c r="SYJ3" s="1"/>
      <c r="SYK3" s="1"/>
      <c r="SYL3" s="1"/>
      <c r="SYM3" s="1"/>
      <c r="SYN3" s="1"/>
      <c r="SYO3" s="1"/>
      <c r="SYP3" s="1"/>
      <c r="SYQ3" s="1"/>
      <c r="SYR3" s="1"/>
      <c r="SYS3" s="1"/>
      <c r="SYT3" s="1"/>
      <c r="SYU3" s="1"/>
      <c r="SYV3" s="1"/>
      <c r="SYW3" s="1"/>
      <c r="SYX3" s="1"/>
      <c r="SYY3" s="1"/>
      <c r="SYZ3" s="1"/>
      <c r="SZA3" s="1"/>
      <c r="SZB3" s="1"/>
      <c r="SZC3" s="1"/>
      <c r="SZD3" s="1"/>
      <c r="SZE3" s="1"/>
      <c r="SZF3" s="1"/>
      <c r="SZG3" s="1"/>
      <c r="SZH3" s="1"/>
      <c r="SZI3" s="1"/>
      <c r="SZJ3" s="1"/>
      <c r="SZK3" s="1"/>
      <c r="SZL3" s="1"/>
      <c r="SZM3" s="1"/>
      <c r="SZN3" s="1"/>
      <c r="SZO3" s="1"/>
      <c r="SZP3" s="1"/>
      <c r="SZQ3" s="1"/>
      <c r="SZR3" s="1"/>
      <c r="SZS3" s="1"/>
      <c r="SZT3" s="1"/>
      <c r="SZU3" s="1"/>
      <c r="SZV3" s="1"/>
      <c r="SZW3" s="1"/>
      <c r="SZX3" s="1"/>
      <c r="SZY3" s="1"/>
      <c r="SZZ3" s="1"/>
      <c r="TAA3" s="1"/>
      <c r="TAB3" s="1"/>
      <c r="TAC3" s="1"/>
      <c r="TAD3" s="1"/>
      <c r="TAE3" s="1"/>
      <c r="TAF3" s="1"/>
      <c r="TAG3" s="1"/>
      <c r="TAH3" s="1"/>
      <c r="TAI3" s="1"/>
      <c r="TAJ3" s="1"/>
      <c r="TAK3" s="1"/>
      <c r="TAL3" s="1"/>
      <c r="TAM3" s="1"/>
      <c r="TAN3" s="1"/>
      <c r="TAO3" s="1"/>
      <c r="TAP3" s="1"/>
      <c r="TAQ3" s="1"/>
      <c r="TAR3" s="1"/>
      <c r="TAS3" s="1"/>
      <c r="TAT3" s="1"/>
      <c r="TAU3" s="1"/>
      <c r="TAV3" s="1"/>
      <c r="TAW3" s="1"/>
      <c r="TAX3" s="1"/>
      <c r="TAY3" s="1"/>
      <c r="TAZ3" s="1"/>
      <c r="TBA3" s="1"/>
      <c r="TBB3" s="1"/>
      <c r="TBC3" s="1"/>
      <c r="TBD3" s="1"/>
      <c r="TBE3" s="1"/>
      <c r="TBF3" s="1"/>
      <c r="TBG3" s="1"/>
      <c r="TBH3" s="1"/>
      <c r="TBI3" s="1"/>
      <c r="TBJ3" s="1"/>
      <c r="TBK3" s="1"/>
      <c r="TBL3" s="1"/>
      <c r="TBM3" s="1"/>
      <c r="TBN3" s="1"/>
      <c r="TBO3" s="1"/>
      <c r="TBP3" s="1"/>
      <c r="TBQ3" s="1"/>
      <c r="TBR3" s="1"/>
      <c r="TBS3" s="1"/>
      <c r="TBT3" s="1"/>
      <c r="TBU3" s="1"/>
      <c r="TBV3" s="1"/>
      <c r="TBW3" s="1"/>
      <c r="TBX3" s="1"/>
      <c r="TBY3" s="1"/>
      <c r="TBZ3" s="1"/>
      <c r="TCA3" s="1"/>
      <c r="TCB3" s="1"/>
      <c r="TCC3" s="1"/>
      <c r="TCD3" s="1"/>
      <c r="TCE3" s="1"/>
      <c r="TCF3" s="1"/>
      <c r="TCG3" s="1"/>
      <c r="TCH3" s="1"/>
      <c r="TCI3" s="1"/>
      <c r="TCJ3" s="1"/>
      <c r="TCK3" s="1"/>
      <c r="TCL3" s="1"/>
      <c r="TCM3" s="1"/>
      <c r="TCN3" s="1"/>
      <c r="TCO3" s="1"/>
      <c r="TCP3" s="1"/>
      <c r="TCQ3" s="1"/>
      <c r="TCR3" s="1"/>
      <c r="TCS3" s="1"/>
      <c r="TCT3" s="1"/>
      <c r="TCU3" s="1"/>
      <c r="TCV3" s="1"/>
      <c r="TCW3" s="1"/>
      <c r="TCX3" s="1"/>
      <c r="TCY3" s="1"/>
      <c r="TCZ3" s="1"/>
      <c r="TDA3" s="1"/>
      <c r="TDB3" s="1"/>
      <c r="TDC3" s="1"/>
      <c r="TDD3" s="1"/>
      <c r="TDE3" s="1"/>
      <c r="TDF3" s="1"/>
      <c r="TDG3" s="1"/>
      <c r="TDH3" s="1"/>
      <c r="TDI3" s="1"/>
      <c r="TDJ3" s="1"/>
      <c r="TDK3" s="1"/>
      <c r="TDL3" s="1"/>
      <c r="TDM3" s="1"/>
      <c r="TDN3" s="1"/>
      <c r="TDO3" s="1"/>
      <c r="TDP3" s="1"/>
      <c r="TDQ3" s="1"/>
      <c r="TDR3" s="1"/>
      <c r="TDS3" s="1"/>
      <c r="TDT3" s="1"/>
      <c r="TDU3" s="1"/>
      <c r="TDV3" s="1"/>
      <c r="TDW3" s="1"/>
      <c r="TDX3" s="1"/>
      <c r="TDY3" s="1"/>
      <c r="TDZ3" s="1"/>
      <c r="TEA3" s="1"/>
      <c r="TEB3" s="1"/>
      <c r="TEC3" s="1"/>
      <c r="TED3" s="1"/>
      <c r="TEE3" s="1"/>
      <c r="TEF3" s="1"/>
      <c r="TEG3" s="1"/>
      <c r="TEH3" s="1"/>
      <c r="TEI3" s="1"/>
      <c r="TEJ3" s="1"/>
      <c r="TEK3" s="1"/>
      <c r="TEL3" s="1"/>
      <c r="TEM3" s="1"/>
      <c r="TEN3" s="1"/>
      <c r="TEO3" s="1"/>
      <c r="TEP3" s="1"/>
      <c r="TEQ3" s="1"/>
      <c r="TER3" s="1"/>
      <c r="TES3" s="1"/>
      <c r="TET3" s="1"/>
      <c r="TEU3" s="1"/>
      <c r="TEV3" s="1"/>
      <c r="TEW3" s="1"/>
      <c r="TEX3" s="1"/>
      <c r="TEY3" s="1"/>
      <c r="TEZ3" s="1"/>
      <c r="TFA3" s="1"/>
      <c r="TFB3" s="1"/>
      <c r="TFC3" s="1"/>
      <c r="TFD3" s="1"/>
      <c r="TFE3" s="1"/>
      <c r="TFF3" s="1"/>
      <c r="TFG3" s="1"/>
      <c r="TFH3" s="1"/>
      <c r="TFI3" s="1"/>
      <c r="TFJ3" s="1"/>
      <c r="TFK3" s="1"/>
      <c r="TFL3" s="1"/>
      <c r="TFM3" s="1"/>
      <c r="TFN3" s="1"/>
      <c r="TFO3" s="1"/>
      <c r="TFP3" s="1"/>
      <c r="TFQ3" s="1"/>
      <c r="TFR3" s="1"/>
      <c r="TFS3" s="1"/>
      <c r="TFT3" s="1"/>
      <c r="TFU3" s="1"/>
      <c r="TFV3" s="1"/>
      <c r="TFW3" s="1"/>
      <c r="TFX3" s="1"/>
      <c r="TFY3" s="1"/>
      <c r="TFZ3" s="1"/>
      <c r="TGA3" s="1"/>
      <c r="TGB3" s="1"/>
      <c r="TGC3" s="1"/>
      <c r="TGD3" s="1"/>
      <c r="TGE3" s="1"/>
      <c r="TGF3" s="1"/>
      <c r="TGG3" s="1"/>
      <c r="TGH3" s="1"/>
      <c r="TGI3" s="1"/>
      <c r="TGJ3" s="1"/>
      <c r="TGK3" s="1"/>
      <c r="TGL3" s="1"/>
      <c r="TGM3" s="1"/>
      <c r="TGN3" s="1"/>
      <c r="TGO3" s="1"/>
      <c r="TGP3" s="1"/>
      <c r="TGQ3" s="1"/>
      <c r="TGR3" s="1"/>
      <c r="TGS3" s="1"/>
      <c r="TGT3" s="1"/>
      <c r="TGU3" s="1"/>
      <c r="TGV3" s="1"/>
      <c r="TGW3" s="1"/>
      <c r="TGX3" s="1"/>
      <c r="TGY3" s="1"/>
      <c r="TGZ3" s="1"/>
      <c r="THA3" s="1"/>
      <c r="THB3" s="1"/>
      <c r="THC3" s="1"/>
      <c r="THD3" s="1"/>
      <c r="THE3" s="1"/>
      <c r="THF3" s="1"/>
      <c r="THG3" s="1"/>
      <c r="THH3" s="1"/>
      <c r="THI3" s="1"/>
      <c r="THJ3" s="1"/>
      <c r="THK3" s="1"/>
      <c r="THL3" s="1"/>
      <c r="THM3" s="1"/>
      <c r="THN3" s="1"/>
      <c r="THO3" s="1"/>
      <c r="THP3" s="1"/>
      <c r="THQ3" s="1"/>
      <c r="THR3" s="1"/>
      <c r="THS3" s="1"/>
      <c r="THT3" s="1"/>
      <c r="THU3" s="1"/>
      <c r="THV3" s="1"/>
      <c r="THW3" s="1"/>
      <c r="THX3" s="1"/>
      <c r="THY3" s="1"/>
      <c r="THZ3" s="1"/>
      <c r="TIA3" s="1"/>
      <c r="TIB3" s="1"/>
      <c r="TIC3" s="1"/>
      <c r="TID3" s="1"/>
      <c r="TIE3" s="1"/>
      <c r="TIF3" s="1"/>
      <c r="TIG3" s="1"/>
      <c r="TIH3" s="1"/>
      <c r="TII3" s="1"/>
      <c r="TIJ3" s="1"/>
      <c r="TIK3" s="1"/>
      <c r="TIL3" s="1"/>
      <c r="TIM3" s="1"/>
      <c r="TIN3" s="1"/>
      <c r="TIO3" s="1"/>
      <c r="TIP3" s="1"/>
      <c r="TIQ3" s="1"/>
      <c r="TIR3" s="1"/>
      <c r="TIS3" s="1"/>
      <c r="TIT3" s="1"/>
      <c r="TIU3" s="1"/>
      <c r="TIV3" s="1"/>
      <c r="TIW3" s="1"/>
      <c r="TIX3" s="1"/>
      <c r="TIY3" s="1"/>
      <c r="TIZ3" s="1"/>
      <c r="TJA3" s="1"/>
      <c r="TJB3" s="1"/>
      <c r="TJC3" s="1"/>
      <c r="TJD3" s="1"/>
      <c r="TJE3" s="1"/>
      <c r="TJF3" s="1"/>
      <c r="TJG3" s="1"/>
      <c r="TJH3" s="1"/>
      <c r="TJI3" s="1"/>
      <c r="TJJ3" s="1"/>
      <c r="TJK3" s="1"/>
      <c r="TJL3" s="1"/>
      <c r="TJM3" s="1"/>
      <c r="TJN3" s="1"/>
      <c r="TJO3" s="1"/>
      <c r="TJP3" s="1"/>
      <c r="TJQ3" s="1"/>
      <c r="TJR3" s="1"/>
      <c r="TJS3" s="1"/>
      <c r="TJT3" s="1"/>
      <c r="TJU3" s="1"/>
      <c r="TJV3" s="1"/>
      <c r="TJW3" s="1"/>
      <c r="TJX3" s="1"/>
      <c r="TJY3" s="1"/>
      <c r="TJZ3" s="1"/>
      <c r="TKA3" s="1"/>
      <c r="TKB3" s="1"/>
      <c r="TKC3" s="1"/>
      <c r="TKD3" s="1"/>
      <c r="TKE3" s="1"/>
      <c r="TKF3" s="1"/>
      <c r="TKG3" s="1"/>
      <c r="TKH3" s="1"/>
      <c r="TKI3" s="1"/>
      <c r="TKJ3" s="1"/>
      <c r="TKK3" s="1"/>
      <c r="TKL3" s="1"/>
      <c r="TKM3" s="1"/>
      <c r="TKN3" s="1"/>
      <c r="TKO3" s="1"/>
      <c r="TKP3" s="1"/>
      <c r="TKQ3" s="1"/>
      <c r="TKR3" s="1"/>
      <c r="TKS3" s="1"/>
      <c r="TKT3" s="1"/>
      <c r="TKU3" s="1"/>
      <c r="TKV3" s="1"/>
      <c r="TKW3" s="1"/>
      <c r="TKX3" s="1"/>
      <c r="TKY3" s="1"/>
      <c r="TKZ3" s="1"/>
      <c r="TLA3" s="1"/>
      <c r="TLB3" s="1"/>
      <c r="TLC3" s="1"/>
      <c r="TLD3" s="1"/>
      <c r="TLE3" s="1"/>
      <c r="TLF3" s="1"/>
      <c r="TLG3" s="1"/>
      <c r="TLH3" s="1"/>
      <c r="TLI3" s="1"/>
      <c r="TLJ3" s="1"/>
      <c r="TLK3" s="1"/>
      <c r="TLL3" s="1"/>
      <c r="TLM3" s="1"/>
      <c r="TLN3" s="1"/>
      <c r="TLO3" s="1"/>
      <c r="TLP3" s="1"/>
      <c r="TLQ3" s="1"/>
      <c r="TLR3" s="1"/>
      <c r="TLS3" s="1"/>
      <c r="TLT3" s="1"/>
      <c r="TLU3" s="1"/>
      <c r="TLV3" s="1"/>
      <c r="TLW3" s="1"/>
      <c r="TLX3" s="1"/>
      <c r="TLY3" s="1"/>
      <c r="TLZ3" s="1"/>
      <c r="TMA3" s="1"/>
      <c r="TMB3" s="1"/>
      <c r="TMC3" s="1"/>
      <c r="TMD3" s="1"/>
      <c r="TME3" s="1"/>
      <c r="TMF3" s="1"/>
      <c r="TMG3" s="1"/>
      <c r="TMH3" s="1"/>
      <c r="TMI3" s="1"/>
      <c r="TMJ3" s="1"/>
      <c r="TMK3" s="1"/>
      <c r="TML3" s="1"/>
      <c r="TMM3" s="1"/>
      <c r="TMN3" s="1"/>
      <c r="TMO3" s="1"/>
      <c r="TMP3" s="1"/>
      <c r="TMQ3" s="1"/>
      <c r="TMR3" s="1"/>
      <c r="TMS3" s="1"/>
      <c r="TMT3" s="1"/>
      <c r="TMU3" s="1"/>
      <c r="TMV3" s="1"/>
      <c r="TMW3" s="1"/>
      <c r="TMX3" s="1"/>
      <c r="TMY3" s="1"/>
      <c r="TMZ3" s="1"/>
      <c r="TNA3" s="1"/>
      <c r="TNB3" s="1"/>
      <c r="TNC3" s="1"/>
      <c r="TND3" s="1"/>
      <c r="TNE3" s="1"/>
      <c r="TNF3" s="1"/>
      <c r="TNG3" s="1"/>
      <c r="TNH3" s="1"/>
      <c r="TNI3" s="1"/>
      <c r="TNJ3" s="1"/>
      <c r="TNK3" s="1"/>
      <c r="TNL3" s="1"/>
      <c r="TNM3" s="1"/>
      <c r="TNN3" s="1"/>
      <c r="TNO3" s="1"/>
      <c r="TNP3" s="1"/>
      <c r="TNQ3" s="1"/>
      <c r="TNR3" s="1"/>
      <c r="TNS3" s="1"/>
      <c r="TNT3" s="1"/>
      <c r="TNU3" s="1"/>
      <c r="TNV3" s="1"/>
      <c r="TNW3" s="1"/>
      <c r="TNX3" s="1"/>
      <c r="TNY3" s="1"/>
      <c r="TNZ3" s="1"/>
      <c r="TOA3" s="1"/>
      <c r="TOB3" s="1"/>
      <c r="TOC3" s="1"/>
      <c r="TOD3" s="1"/>
      <c r="TOE3" s="1"/>
      <c r="TOF3" s="1"/>
      <c r="TOG3" s="1"/>
      <c r="TOH3" s="1"/>
      <c r="TOI3" s="1"/>
      <c r="TOJ3" s="1"/>
      <c r="TOK3" s="1"/>
      <c r="TOL3" s="1"/>
      <c r="TOM3" s="1"/>
      <c r="TON3" s="1"/>
      <c r="TOO3" s="1"/>
      <c r="TOP3" s="1"/>
      <c r="TOQ3" s="1"/>
      <c r="TOR3" s="1"/>
      <c r="TOS3" s="1"/>
      <c r="TOT3" s="1"/>
      <c r="TOU3" s="1"/>
      <c r="TOV3" s="1"/>
      <c r="TOW3" s="1"/>
      <c r="TOX3" s="1"/>
      <c r="TOY3" s="1"/>
      <c r="TOZ3" s="1"/>
      <c r="TPA3" s="1"/>
      <c r="TPB3" s="1"/>
      <c r="TPC3" s="1"/>
      <c r="TPD3" s="1"/>
      <c r="TPE3" s="1"/>
      <c r="TPF3" s="1"/>
      <c r="TPG3" s="1"/>
      <c r="TPH3" s="1"/>
      <c r="TPI3" s="1"/>
      <c r="TPJ3" s="1"/>
      <c r="TPK3" s="1"/>
      <c r="TPL3" s="1"/>
      <c r="TPM3" s="1"/>
      <c r="TPN3" s="1"/>
      <c r="TPO3" s="1"/>
      <c r="TPP3" s="1"/>
      <c r="TPQ3" s="1"/>
      <c r="TPR3" s="1"/>
      <c r="TPS3" s="1"/>
      <c r="TPT3" s="1"/>
      <c r="TPU3" s="1"/>
      <c r="TPV3" s="1"/>
      <c r="TPW3" s="1"/>
      <c r="TPX3" s="1"/>
      <c r="TPY3" s="1"/>
      <c r="TPZ3" s="1"/>
      <c r="TQA3" s="1"/>
      <c r="TQB3" s="1"/>
      <c r="TQC3" s="1"/>
      <c r="TQD3" s="1"/>
      <c r="TQE3" s="1"/>
      <c r="TQF3" s="1"/>
      <c r="TQG3" s="1"/>
      <c r="TQH3" s="1"/>
      <c r="TQI3" s="1"/>
      <c r="TQJ3" s="1"/>
      <c r="TQK3" s="1"/>
      <c r="TQL3" s="1"/>
      <c r="TQM3" s="1"/>
      <c r="TQN3" s="1"/>
      <c r="TQO3" s="1"/>
      <c r="TQP3" s="1"/>
      <c r="TQQ3" s="1"/>
      <c r="TQR3" s="1"/>
      <c r="TQS3" s="1"/>
      <c r="TQT3" s="1"/>
      <c r="TQU3" s="1"/>
      <c r="TQV3" s="1"/>
      <c r="TQW3" s="1"/>
      <c r="TQX3" s="1"/>
      <c r="TQY3" s="1"/>
      <c r="TQZ3" s="1"/>
      <c r="TRA3" s="1"/>
      <c r="TRB3" s="1"/>
      <c r="TRC3" s="1"/>
      <c r="TRD3" s="1"/>
      <c r="TRE3" s="1"/>
      <c r="TRF3" s="1"/>
      <c r="TRG3" s="1"/>
      <c r="TRH3" s="1"/>
      <c r="TRI3" s="1"/>
      <c r="TRJ3" s="1"/>
      <c r="TRK3" s="1"/>
      <c r="TRL3" s="1"/>
      <c r="TRM3" s="1"/>
      <c r="TRN3" s="1"/>
      <c r="TRO3" s="1"/>
      <c r="TRP3" s="1"/>
      <c r="TRQ3" s="1"/>
      <c r="TRR3" s="1"/>
      <c r="TRS3" s="1"/>
      <c r="TRT3" s="1"/>
      <c r="TRU3" s="1"/>
      <c r="TRV3" s="1"/>
      <c r="TRW3" s="1"/>
      <c r="TRX3" s="1"/>
      <c r="TRY3" s="1"/>
      <c r="TRZ3" s="1"/>
      <c r="TSA3" s="1"/>
      <c r="TSB3" s="1"/>
      <c r="TSC3" s="1"/>
      <c r="TSD3" s="1"/>
      <c r="TSE3" s="1"/>
      <c r="TSF3" s="1"/>
      <c r="TSG3" s="1"/>
      <c r="TSH3" s="1"/>
      <c r="TSI3" s="1"/>
      <c r="TSJ3" s="1"/>
      <c r="TSK3" s="1"/>
      <c r="TSL3" s="1"/>
      <c r="TSM3" s="1"/>
      <c r="TSN3" s="1"/>
      <c r="TSO3" s="1"/>
      <c r="TSP3" s="1"/>
      <c r="TSQ3" s="1"/>
      <c r="TSR3" s="1"/>
      <c r="TSS3" s="1"/>
      <c r="TST3" s="1"/>
      <c r="TSU3" s="1"/>
      <c r="TSV3" s="1"/>
      <c r="TSW3" s="1"/>
      <c r="TSX3" s="1"/>
      <c r="TSY3" s="1"/>
      <c r="TSZ3" s="1"/>
      <c r="TTA3" s="1"/>
      <c r="TTB3" s="1"/>
      <c r="TTC3" s="1"/>
      <c r="TTD3" s="1"/>
      <c r="TTE3" s="1"/>
      <c r="TTF3" s="1"/>
      <c r="TTG3" s="1"/>
      <c r="TTH3" s="1"/>
      <c r="TTI3" s="1"/>
      <c r="TTJ3" s="1"/>
      <c r="TTK3" s="1"/>
      <c r="TTL3" s="1"/>
      <c r="TTM3" s="1"/>
      <c r="TTN3" s="1"/>
      <c r="TTO3" s="1"/>
      <c r="TTP3" s="1"/>
      <c r="TTQ3" s="1"/>
      <c r="TTR3" s="1"/>
      <c r="TTS3" s="1"/>
      <c r="TTT3" s="1"/>
      <c r="TTU3" s="1"/>
      <c r="TTV3" s="1"/>
      <c r="TTW3" s="1"/>
      <c r="TTX3" s="1"/>
      <c r="TTY3" s="1"/>
      <c r="TTZ3" s="1"/>
      <c r="TUA3" s="1"/>
      <c r="TUB3" s="1"/>
      <c r="TUC3" s="1"/>
      <c r="TUD3" s="1"/>
      <c r="TUE3" s="1"/>
      <c r="TUF3" s="1"/>
      <c r="TUG3" s="1"/>
      <c r="TUH3" s="1"/>
      <c r="TUI3" s="1"/>
      <c r="TUJ3" s="1"/>
      <c r="TUK3" s="1"/>
      <c r="TUL3" s="1"/>
      <c r="TUM3" s="1"/>
      <c r="TUN3" s="1"/>
      <c r="TUO3" s="1"/>
      <c r="TUP3" s="1"/>
      <c r="TUQ3" s="1"/>
      <c r="TUR3" s="1"/>
      <c r="TUS3" s="1"/>
      <c r="TUT3" s="1"/>
      <c r="TUU3" s="1"/>
      <c r="TUV3" s="1"/>
      <c r="TUW3" s="1"/>
      <c r="TUX3" s="1"/>
      <c r="TUY3" s="1"/>
      <c r="TUZ3" s="1"/>
      <c r="TVA3" s="1"/>
      <c r="TVB3" s="1"/>
      <c r="TVC3" s="1"/>
      <c r="TVD3" s="1"/>
      <c r="TVE3" s="1"/>
      <c r="TVF3" s="1"/>
      <c r="TVG3" s="1"/>
      <c r="TVH3" s="1"/>
      <c r="TVI3" s="1"/>
      <c r="TVJ3" s="1"/>
      <c r="TVK3" s="1"/>
      <c r="TVL3" s="1"/>
      <c r="TVM3" s="1"/>
      <c r="TVN3" s="1"/>
      <c r="TVO3" s="1"/>
      <c r="TVP3" s="1"/>
      <c r="TVQ3" s="1"/>
      <c r="TVR3" s="1"/>
      <c r="TVS3" s="1"/>
      <c r="TVT3" s="1"/>
      <c r="TVU3" s="1"/>
      <c r="TVV3" s="1"/>
      <c r="TVW3" s="1"/>
      <c r="TVX3" s="1"/>
      <c r="TVY3" s="1"/>
      <c r="TVZ3" s="1"/>
      <c r="TWA3" s="1"/>
      <c r="TWB3" s="1"/>
      <c r="TWC3" s="1"/>
      <c r="TWD3" s="1"/>
      <c r="TWE3" s="1"/>
      <c r="TWF3" s="1"/>
      <c r="TWG3" s="1"/>
      <c r="TWH3" s="1"/>
      <c r="TWI3" s="1"/>
      <c r="TWJ3" s="1"/>
      <c r="TWK3" s="1"/>
      <c r="TWL3" s="1"/>
      <c r="TWM3" s="1"/>
      <c r="TWN3" s="1"/>
      <c r="TWO3" s="1"/>
      <c r="TWP3" s="1"/>
      <c r="TWQ3" s="1"/>
      <c r="TWR3" s="1"/>
      <c r="TWS3" s="1"/>
      <c r="TWT3" s="1"/>
      <c r="TWU3" s="1"/>
      <c r="TWV3" s="1"/>
      <c r="TWW3" s="1"/>
      <c r="TWX3" s="1"/>
      <c r="TWY3" s="1"/>
      <c r="TWZ3" s="1"/>
      <c r="TXA3" s="1"/>
      <c r="TXB3" s="1"/>
      <c r="TXC3" s="1"/>
      <c r="TXD3" s="1"/>
      <c r="TXE3" s="1"/>
      <c r="TXF3" s="1"/>
      <c r="TXG3" s="1"/>
      <c r="TXH3" s="1"/>
      <c r="TXI3" s="1"/>
      <c r="TXJ3" s="1"/>
      <c r="TXK3" s="1"/>
      <c r="TXL3" s="1"/>
      <c r="TXM3" s="1"/>
      <c r="TXN3" s="1"/>
      <c r="TXO3" s="1"/>
      <c r="TXP3" s="1"/>
      <c r="TXQ3" s="1"/>
      <c r="TXR3" s="1"/>
      <c r="TXS3" s="1"/>
      <c r="TXT3" s="1"/>
      <c r="TXU3" s="1"/>
      <c r="TXV3" s="1"/>
      <c r="TXW3" s="1"/>
      <c r="TXX3" s="1"/>
      <c r="TXY3" s="1"/>
      <c r="TXZ3" s="1"/>
      <c r="TYA3" s="1"/>
      <c r="TYB3" s="1"/>
      <c r="TYC3" s="1"/>
      <c r="TYD3" s="1"/>
      <c r="TYE3" s="1"/>
      <c r="TYF3" s="1"/>
      <c r="TYG3" s="1"/>
      <c r="TYH3" s="1"/>
      <c r="TYI3" s="1"/>
      <c r="TYJ3" s="1"/>
      <c r="TYK3" s="1"/>
      <c r="TYL3" s="1"/>
      <c r="TYM3" s="1"/>
      <c r="TYN3" s="1"/>
      <c r="TYO3" s="1"/>
      <c r="TYP3" s="1"/>
      <c r="TYQ3" s="1"/>
      <c r="TYR3" s="1"/>
      <c r="TYS3" s="1"/>
      <c r="TYT3" s="1"/>
      <c r="TYU3" s="1"/>
      <c r="TYV3" s="1"/>
      <c r="TYW3" s="1"/>
      <c r="TYX3" s="1"/>
      <c r="TYY3" s="1"/>
      <c r="TYZ3" s="1"/>
      <c r="TZA3" s="1"/>
      <c r="TZB3" s="1"/>
      <c r="TZC3" s="1"/>
      <c r="TZD3" s="1"/>
      <c r="TZE3" s="1"/>
      <c r="TZF3" s="1"/>
      <c r="TZG3" s="1"/>
      <c r="TZH3" s="1"/>
      <c r="TZI3" s="1"/>
      <c r="TZJ3" s="1"/>
      <c r="TZK3" s="1"/>
      <c r="TZL3" s="1"/>
      <c r="TZM3" s="1"/>
      <c r="TZN3" s="1"/>
      <c r="TZO3" s="1"/>
      <c r="TZP3" s="1"/>
      <c r="TZQ3" s="1"/>
      <c r="TZR3" s="1"/>
      <c r="TZS3" s="1"/>
      <c r="TZT3" s="1"/>
      <c r="TZU3" s="1"/>
      <c r="TZV3" s="1"/>
      <c r="TZW3" s="1"/>
      <c r="TZX3" s="1"/>
      <c r="TZY3" s="1"/>
      <c r="TZZ3" s="1"/>
      <c r="UAA3" s="1"/>
      <c r="UAB3" s="1"/>
      <c r="UAC3" s="1"/>
      <c r="UAD3" s="1"/>
      <c r="UAE3" s="1"/>
      <c r="UAF3" s="1"/>
      <c r="UAG3" s="1"/>
      <c r="UAH3" s="1"/>
      <c r="UAI3" s="1"/>
      <c r="UAJ3" s="1"/>
      <c r="UAK3" s="1"/>
      <c r="UAL3" s="1"/>
      <c r="UAM3" s="1"/>
      <c r="UAN3" s="1"/>
      <c r="UAO3" s="1"/>
      <c r="UAP3" s="1"/>
      <c r="UAQ3" s="1"/>
      <c r="UAR3" s="1"/>
      <c r="UAS3" s="1"/>
      <c r="UAT3" s="1"/>
      <c r="UAU3" s="1"/>
      <c r="UAV3" s="1"/>
      <c r="UAW3" s="1"/>
      <c r="UAX3" s="1"/>
      <c r="UAY3" s="1"/>
      <c r="UAZ3" s="1"/>
      <c r="UBA3" s="1"/>
      <c r="UBB3" s="1"/>
      <c r="UBC3" s="1"/>
      <c r="UBD3" s="1"/>
      <c r="UBE3" s="1"/>
      <c r="UBF3" s="1"/>
      <c r="UBG3" s="1"/>
      <c r="UBH3" s="1"/>
      <c r="UBI3" s="1"/>
      <c r="UBJ3" s="1"/>
      <c r="UBK3" s="1"/>
      <c r="UBL3" s="1"/>
      <c r="UBM3" s="1"/>
      <c r="UBN3" s="1"/>
      <c r="UBO3" s="1"/>
      <c r="UBP3" s="1"/>
      <c r="UBQ3" s="1"/>
      <c r="UBR3" s="1"/>
      <c r="UBS3" s="1"/>
      <c r="UBT3" s="1"/>
      <c r="UBU3" s="1"/>
      <c r="UBV3" s="1"/>
      <c r="UBW3" s="1"/>
      <c r="UBX3" s="1"/>
      <c r="UBY3" s="1"/>
      <c r="UBZ3" s="1"/>
      <c r="UCA3" s="1"/>
      <c r="UCB3" s="1"/>
      <c r="UCC3" s="1"/>
      <c r="UCD3" s="1"/>
      <c r="UCE3" s="1"/>
      <c r="UCF3" s="1"/>
      <c r="UCG3" s="1"/>
      <c r="UCH3" s="1"/>
      <c r="UCI3" s="1"/>
      <c r="UCJ3" s="1"/>
      <c r="UCK3" s="1"/>
      <c r="UCL3" s="1"/>
      <c r="UCM3" s="1"/>
      <c r="UCN3" s="1"/>
      <c r="UCO3" s="1"/>
      <c r="UCP3" s="1"/>
      <c r="UCQ3" s="1"/>
      <c r="UCR3" s="1"/>
      <c r="UCS3" s="1"/>
      <c r="UCT3" s="1"/>
      <c r="UCU3" s="1"/>
      <c r="UCV3" s="1"/>
      <c r="UCW3" s="1"/>
      <c r="UCX3" s="1"/>
      <c r="UCY3" s="1"/>
      <c r="UCZ3" s="1"/>
      <c r="UDA3" s="1"/>
      <c r="UDB3" s="1"/>
      <c r="UDC3" s="1"/>
      <c r="UDD3" s="1"/>
      <c r="UDE3" s="1"/>
      <c r="UDF3" s="1"/>
      <c r="UDG3" s="1"/>
      <c r="UDH3" s="1"/>
      <c r="UDI3" s="1"/>
      <c r="UDJ3" s="1"/>
      <c r="UDK3" s="1"/>
      <c r="UDL3" s="1"/>
      <c r="UDM3" s="1"/>
      <c r="UDN3" s="1"/>
      <c r="UDO3" s="1"/>
      <c r="UDP3" s="1"/>
      <c r="UDQ3" s="1"/>
      <c r="UDR3" s="1"/>
      <c r="UDS3" s="1"/>
      <c r="UDT3" s="1"/>
      <c r="UDU3" s="1"/>
      <c r="UDV3" s="1"/>
      <c r="UDW3" s="1"/>
      <c r="UDX3" s="1"/>
      <c r="UDY3" s="1"/>
      <c r="UDZ3" s="1"/>
      <c r="UEA3" s="1"/>
      <c r="UEB3" s="1"/>
      <c r="UEC3" s="1"/>
      <c r="UED3" s="1"/>
      <c r="UEE3" s="1"/>
      <c r="UEF3" s="1"/>
      <c r="UEG3" s="1"/>
      <c r="UEH3" s="1"/>
      <c r="UEI3" s="1"/>
      <c r="UEJ3" s="1"/>
      <c r="UEK3" s="1"/>
      <c r="UEL3" s="1"/>
      <c r="UEM3" s="1"/>
      <c r="UEN3" s="1"/>
      <c r="UEO3" s="1"/>
      <c r="UEP3" s="1"/>
      <c r="UEQ3" s="1"/>
      <c r="UER3" s="1"/>
      <c r="UES3" s="1"/>
      <c r="UET3" s="1"/>
      <c r="UEU3" s="1"/>
      <c r="UEV3" s="1"/>
      <c r="UEW3" s="1"/>
      <c r="UEX3" s="1"/>
      <c r="UEY3" s="1"/>
      <c r="UEZ3" s="1"/>
      <c r="UFA3" s="1"/>
      <c r="UFB3" s="1"/>
      <c r="UFC3" s="1"/>
      <c r="UFD3" s="1"/>
      <c r="UFE3" s="1"/>
      <c r="UFF3" s="1"/>
      <c r="UFG3" s="1"/>
      <c r="UFH3" s="1"/>
      <c r="UFI3" s="1"/>
      <c r="UFJ3" s="1"/>
      <c r="UFK3" s="1"/>
      <c r="UFL3" s="1"/>
      <c r="UFM3" s="1"/>
      <c r="UFN3" s="1"/>
      <c r="UFO3" s="1"/>
      <c r="UFP3" s="1"/>
      <c r="UFQ3" s="1"/>
      <c r="UFR3" s="1"/>
      <c r="UFS3" s="1"/>
      <c r="UFT3" s="1"/>
      <c r="UFU3" s="1"/>
      <c r="UFV3" s="1"/>
      <c r="UFW3" s="1"/>
      <c r="UFX3" s="1"/>
      <c r="UFY3" s="1"/>
      <c r="UFZ3" s="1"/>
      <c r="UGA3" s="1"/>
      <c r="UGB3" s="1"/>
      <c r="UGC3" s="1"/>
      <c r="UGD3" s="1"/>
      <c r="UGE3" s="1"/>
      <c r="UGF3" s="1"/>
      <c r="UGG3" s="1"/>
      <c r="UGH3" s="1"/>
      <c r="UGI3" s="1"/>
      <c r="UGJ3" s="1"/>
      <c r="UGK3" s="1"/>
      <c r="UGL3" s="1"/>
      <c r="UGM3" s="1"/>
      <c r="UGN3" s="1"/>
      <c r="UGO3" s="1"/>
      <c r="UGP3" s="1"/>
      <c r="UGQ3" s="1"/>
      <c r="UGR3" s="1"/>
      <c r="UGS3" s="1"/>
      <c r="UGT3" s="1"/>
      <c r="UGU3" s="1"/>
      <c r="UGV3" s="1"/>
      <c r="UGW3" s="1"/>
      <c r="UGX3" s="1"/>
      <c r="UGY3" s="1"/>
      <c r="UGZ3" s="1"/>
      <c r="UHA3" s="1"/>
      <c r="UHB3" s="1"/>
      <c r="UHC3" s="1"/>
      <c r="UHD3" s="1"/>
      <c r="UHE3" s="1"/>
      <c r="UHF3" s="1"/>
      <c r="UHG3" s="1"/>
      <c r="UHH3" s="1"/>
      <c r="UHI3" s="1"/>
      <c r="UHJ3" s="1"/>
      <c r="UHK3" s="1"/>
      <c r="UHL3" s="1"/>
      <c r="UHM3" s="1"/>
      <c r="UHN3" s="1"/>
      <c r="UHO3" s="1"/>
      <c r="UHP3" s="1"/>
      <c r="UHQ3" s="1"/>
      <c r="UHR3" s="1"/>
      <c r="UHS3" s="1"/>
      <c r="UHT3" s="1"/>
      <c r="UHU3" s="1"/>
      <c r="UHV3" s="1"/>
      <c r="UHW3" s="1"/>
      <c r="UHX3" s="1"/>
      <c r="UHY3" s="1"/>
      <c r="UHZ3" s="1"/>
      <c r="UIA3" s="1"/>
      <c r="UIB3" s="1"/>
      <c r="UIC3" s="1"/>
      <c r="UID3" s="1"/>
      <c r="UIE3" s="1"/>
      <c r="UIF3" s="1"/>
      <c r="UIG3" s="1"/>
      <c r="UIH3" s="1"/>
      <c r="UII3" s="1"/>
      <c r="UIJ3" s="1"/>
      <c r="UIK3" s="1"/>
      <c r="UIL3" s="1"/>
      <c r="UIM3" s="1"/>
      <c r="UIN3" s="1"/>
      <c r="UIO3" s="1"/>
      <c r="UIP3" s="1"/>
      <c r="UIQ3" s="1"/>
      <c r="UIR3" s="1"/>
      <c r="UIS3" s="1"/>
      <c r="UIT3" s="1"/>
      <c r="UIU3" s="1"/>
      <c r="UIV3" s="1"/>
      <c r="UIW3" s="1"/>
      <c r="UIX3" s="1"/>
      <c r="UIY3" s="1"/>
      <c r="UIZ3" s="1"/>
      <c r="UJA3" s="1"/>
      <c r="UJB3" s="1"/>
      <c r="UJC3" s="1"/>
      <c r="UJD3" s="1"/>
      <c r="UJE3" s="1"/>
      <c r="UJF3" s="1"/>
      <c r="UJG3" s="1"/>
      <c r="UJH3" s="1"/>
      <c r="UJI3" s="1"/>
      <c r="UJJ3" s="1"/>
      <c r="UJK3" s="1"/>
      <c r="UJL3" s="1"/>
      <c r="UJM3" s="1"/>
      <c r="UJN3" s="1"/>
      <c r="UJO3" s="1"/>
      <c r="UJP3" s="1"/>
      <c r="UJQ3" s="1"/>
      <c r="UJR3" s="1"/>
      <c r="UJS3" s="1"/>
      <c r="UJT3" s="1"/>
      <c r="UJU3" s="1"/>
      <c r="UJV3" s="1"/>
      <c r="UJW3" s="1"/>
      <c r="UJX3" s="1"/>
      <c r="UJY3" s="1"/>
      <c r="UJZ3" s="1"/>
      <c r="UKA3" s="1"/>
      <c r="UKB3" s="1"/>
      <c r="UKC3" s="1"/>
      <c r="UKD3" s="1"/>
      <c r="UKE3" s="1"/>
      <c r="UKF3" s="1"/>
      <c r="UKG3" s="1"/>
      <c r="UKH3" s="1"/>
      <c r="UKI3" s="1"/>
      <c r="UKJ3" s="1"/>
      <c r="UKK3" s="1"/>
      <c r="UKL3" s="1"/>
      <c r="UKM3" s="1"/>
      <c r="UKN3" s="1"/>
      <c r="UKO3" s="1"/>
      <c r="UKP3" s="1"/>
      <c r="UKQ3" s="1"/>
      <c r="UKR3" s="1"/>
      <c r="UKS3" s="1"/>
      <c r="UKT3" s="1"/>
      <c r="UKU3" s="1"/>
      <c r="UKV3" s="1"/>
      <c r="UKW3" s="1"/>
      <c r="UKX3" s="1"/>
      <c r="UKY3" s="1"/>
      <c r="UKZ3" s="1"/>
      <c r="ULA3" s="1"/>
      <c r="ULB3" s="1"/>
      <c r="ULC3" s="1"/>
      <c r="ULD3" s="1"/>
      <c r="ULE3" s="1"/>
      <c r="ULF3" s="1"/>
      <c r="ULG3" s="1"/>
      <c r="ULH3" s="1"/>
      <c r="ULI3" s="1"/>
      <c r="ULJ3" s="1"/>
      <c r="ULK3" s="1"/>
      <c r="ULL3" s="1"/>
      <c r="ULM3" s="1"/>
      <c r="ULN3" s="1"/>
      <c r="ULO3" s="1"/>
      <c r="ULP3" s="1"/>
      <c r="ULQ3" s="1"/>
      <c r="ULR3" s="1"/>
      <c r="ULS3" s="1"/>
      <c r="ULT3" s="1"/>
      <c r="ULU3" s="1"/>
      <c r="ULV3" s="1"/>
      <c r="ULW3" s="1"/>
      <c r="ULX3" s="1"/>
      <c r="ULY3" s="1"/>
      <c r="ULZ3" s="1"/>
      <c r="UMA3" s="1"/>
      <c r="UMB3" s="1"/>
      <c r="UMC3" s="1"/>
      <c r="UMD3" s="1"/>
      <c r="UME3" s="1"/>
      <c r="UMF3" s="1"/>
      <c r="UMG3" s="1"/>
      <c r="UMH3" s="1"/>
      <c r="UMI3" s="1"/>
      <c r="UMJ3" s="1"/>
      <c r="UMK3" s="1"/>
      <c r="UML3" s="1"/>
      <c r="UMM3" s="1"/>
      <c r="UMN3" s="1"/>
      <c r="UMO3" s="1"/>
      <c r="UMP3" s="1"/>
      <c r="UMQ3" s="1"/>
      <c r="UMR3" s="1"/>
      <c r="UMS3" s="1"/>
      <c r="UMT3" s="1"/>
      <c r="UMU3" s="1"/>
      <c r="UMV3" s="1"/>
      <c r="UMW3" s="1"/>
      <c r="UMX3" s="1"/>
      <c r="UMY3" s="1"/>
      <c r="UMZ3" s="1"/>
      <c r="UNA3" s="1"/>
      <c r="UNB3" s="1"/>
      <c r="UNC3" s="1"/>
      <c r="UND3" s="1"/>
      <c r="UNE3" s="1"/>
      <c r="UNF3" s="1"/>
      <c r="UNG3" s="1"/>
      <c r="UNH3" s="1"/>
      <c r="UNI3" s="1"/>
      <c r="UNJ3" s="1"/>
      <c r="UNK3" s="1"/>
      <c r="UNL3" s="1"/>
      <c r="UNM3" s="1"/>
      <c r="UNN3" s="1"/>
      <c r="UNO3" s="1"/>
      <c r="UNP3" s="1"/>
      <c r="UNQ3" s="1"/>
      <c r="UNR3" s="1"/>
      <c r="UNS3" s="1"/>
      <c r="UNT3" s="1"/>
      <c r="UNU3" s="1"/>
      <c r="UNV3" s="1"/>
      <c r="UNW3" s="1"/>
      <c r="UNX3" s="1"/>
      <c r="UNY3" s="1"/>
      <c r="UNZ3" s="1"/>
      <c r="UOA3" s="1"/>
      <c r="UOB3" s="1"/>
      <c r="UOC3" s="1"/>
      <c r="UOD3" s="1"/>
      <c r="UOE3" s="1"/>
      <c r="UOF3" s="1"/>
      <c r="UOG3" s="1"/>
      <c r="UOH3" s="1"/>
      <c r="UOI3" s="1"/>
      <c r="UOJ3" s="1"/>
      <c r="UOK3" s="1"/>
      <c r="UOL3" s="1"/>
      <c r="UOM3" s="1"/>
      <c r="UON3" s="1"/>
      <c r="UOO3" s="1"/>
      <c r="UOP3" s="1"/>
      <c r="UOQ3" s="1"/>
      <c r="UOR3" s="1"/>
      <c r="UOS3" s="1"/>
      <c r="UOT3" s="1"/>
      <c r="UOU3" s="1"/>
      <c r="UOV3" s="1"/>
      <c r="UOW3" s="1"/>
      <c r="UOX3" s="1"/>
      <c r="UOY3" s="1"/>
      <c r="UOZ3" s="1"/>
      <c r="UPA3" s="1"/>
      <c r="UPB3" s="1"/>
      <c r="UPC3" s="1"/>
      <c r="UPD3" s="1"/>
      <c r="UPE3" s="1"/>
      <c r="UPF3" s="1"/>
      <c r="UPG3" s="1"/>
      <c r="UPH3" s="1"/>
      <c r="UPI3" s="1"/>
      <c r="UPJ3" s="1"/>
      <c r="UPK3" s="1"/>
      <c r="UPL3" s="1"/>
      <c r="UPM3" s="1"/>
      <c r="UPN3" s="1"/>
      <c r="UPO3" s="1"/>
      <c r="UPP3" s="1"/>
      <c r="UPQ3" s="1"/>
      <c r="UPR3" s="1"/>
      <c r="UPS3" s="1"/>
      <c r="UPT3" s="1"/>
      <c r="UPU3" s="1"/>
      <c r="UPV3" s="1"/>
      <c r="UPW3" s="1"/>
      <c r="UPX3" s="1"/>
      <c r="UPY3" s="1"/>
      <c r="UPZ3" s="1"/>
      <c r="UQA3" s="1"/>
      <c r="UQB3" s="1"/>
      <c r="UQC3" s="1"/>
      <c r="UQD3" s="1"/>
      <c r="UQE3" s="1"/>
      <c r="UQF3" s="1"/>
      <c r="UQG3" s="1"/>
      <c r="UQH3" s="1"/>
      <c r="UQI3" s="1"/>
      <c r="UQJ3" s="1"/>
      <c r="UQK3" s="1"/>
      <c r="UQL3" s="1"/>
      <c r="UQM3" s="1"/>
      <c r="UQN3" s="1"/>
      <c r="UQO3" s="1"/>
      <c r="UQP3" s="1"/>
      <c r="UQQ3" s="1"/>
      <c r="UQR3" s="1"/>
      <c r="UQS3" s="1"/>
      <c r="UQT3" s="1"/>
      <c r="UQU3" s="1"/>
      <c r="UQV3" s="1"/>
      <c r="UQW3" s="1"/>
      <c r="UQX3" s="1"/>
      <c r="UQY3" s="1"/>
      <c r="UQZ3" s="1"/>
      <c r="URA3" s="1"/>
      <c r="URB3" s="1"/>
      <c r="URC3" s="1"/>
      <c r="URD3" s="1"/>
      <c r="URE3" s="1"/>
      <c r="URF3" s="1"/>
      <c r="URG3" s="1"/>
      <c r="URH3" s="1"/>
      <c r="URI3" s="1"/>
      <c r="URJ3" s="1"/>
      <c r="URK3" s="1"/>
      <c r="URL3" s="1"/>
      <c r="URM3" s="1"/>
      <c r="URN3" s="1"/>
      <c r="URO3" s="1"/>
      <c r="URP3" s="1"/>
      <c r="URQ3" s="1"/>
      <c r="URR3" s="1"/>
      <c r="URS3" s="1"/>
      <c r="URT3" s="1"/>
      <c r="URU3" s="1"/>
      <c r="URV3" s="1"/>
      <c r="URW3" s="1"/>
      <c r="URX3" s="1"/>
      <c r="URY3" s="1"/>
      <c r="URZ3" s="1"/>
      <c r="USA3" s="1"/>
      <c r="USB3" s="1"/>
      <c r="USC3" s="1"/>
      <c r="USD3" s="1"/>
      <c r="USE3" s="1"/>
      <c r="USF3" s="1"/>
      <c r="USG3" s="1"/>
      <c r="USH3" s="1"/>
      <c r="USI3" s="1"/>
      <c r="USJ3" s="1"/>
      <c r="USK3" s="1"/>
      <c r="USL3" s="1"/>
      <c r="USM3" s="1"/>
      <c r="USN3" s="1"/>
      <c r="USO3" s="1"/>
      <c r="USP3" s="1"/>
      <c r="USQ3" s="1"/>
      <c r="USR3" s="1"/>
      <c r="USS3" s="1"/>
      <c r="UST3" s="1"/>
      <c r="USU3" s="1"/>
      <c r="USV3" s="1"/>
      <c r="USW3" s="1"/>
      <c r="USX3" s="1"/>
      <c r="USY3" s="1"/>
      <c r="USZ3" s="1"/>
      <c r="UTA3" s="1"/>
      <c r="UTB3" s="1"/>
      <c r="UTC3" s="1"/>
      <c r="UTD3" s="1"/>
      <c r="UTE3" s="1"/>
      <c r="UTF3" s="1"/>
      <c r="UTG3" s="1"/>
      <c r="UTH3" s="1"/>
      <c r="UTI3" s="1"/>
      <c r="UTJ3" s="1"/>
      <c r="UTK3" s="1"/>
      <c r="UTL3" s="1"/>
      <c r="UTM3" s="1"/>
      <c r="UTN3" s="1"/>
      <c r="UTO3" s="1"/>
      <c r="UTP3" s="1"/>
      <c r="UTQ3" s="1"/>
      <c r="UTR3" s="1"/>
      <c r="UTS3" s="1"/>
      <c r="UTT3" s="1"/>
      <c r="UTU3" s="1"/>
      <c r="UTV3" s="1"/>
      <c r="UTW3" s="1"/>
      <c r="UTX3" s="1"/>
      <c r="UTY3" s="1"/>
      <c r="UTZ3" s="1"/>
      <c r="UUA3" s="1"/>
      <c r="UUB3" s="1"/>
      <c r="UUC3" s="1"/>
      <c r="UUD3" s="1"/>
      <c r="UUE3" s="1"/>
      <c r="UUF3" s="1"/>
      <c r="UUG3" s="1"/>
      <c r="UUH3" s="1"/>
      <c r="UUI3" s="1"/>
      <c r="UUJ3" s="1"/>
      <c r="UUK3" s="1"/>
      <c r="UUL3" s="1"/>
      <c r="UUM3" s="1"/>
      <c r="UUN3" s="1"/>
      <c r="UUO3" s="1"/>
      <c r="UUP3" s="1"/>
      <c r="UUQ3" s="1"/>
      <c r="UUR3" s="1"/>
      <c r="UUS3" s="1"/>
      <c r="UUT3" s="1"/>
      <c r="UUU3" s="1"/>
      <c r="UUV3" s="1"/>
      <c r="UUW3" s="1"/>
      <c r="UUX3" s="1"/>
      <c r="UUY3" s="1"/>
      <c r="UUZ3" s="1"/>
      <c r="UVA3" s="1"/>
      <c r="UVB3" s="1"/>
      <c r="UVC3" s="1"/>
      <c r="UVD3" s="1"/>
      <c r="UVE3" s="1"/>
      <c r="UVF3" s="1"/>
      <c r="UVG3" s="1"/>
      <c r="UVH3" s="1"/>
      <c r="UVI3" s="1"/>
      <c r="UVJ3" s="1"/>
      <c r="UVK3" s="1"/>
      <c r="UVL3" s="1"/>
      <c r="UVM3" s="1"/>
      <c r="UVN3" s="1"/>
      <c r="UVO3" s="1"/>
      <c r="UVP3" s="1"/>
      <c r="UVQ3" s="1"/>
      <c r="UVR3" s="1"/>
      <c r="UVS3" s="1"/>
      <c r="UVT3" s="1"/>
      <c r="UVU3" s="1"/>
      <c r="UVV3" s="1"/>
      <c r="UVW3" s="1"/>
      <c r="UVX3" s="1"/>
      <c r="UVY3" s="1"/>
      <c r="UVZ3" s="1"/>
      <c r="UWA3" s="1"/>
      <c r="UWB3" s="1"/>
      <c r="UWC3" s="1"/>
      <c r="UWD3" s="1"/>
      <c r="UWE3" s="1"/>
      <c r="UWF3" s="1"/>
      <c r="UWG3" s="1"/>
      <c r="UWH3" s="1"/>
      <c r="UWI3" s="1"/>
      <c r="UWJ3" s="1"/>
      <c r="UWK3" s="1"/>
      <c r="UWL3" s="1"/>
      <c r="UWM3" s="1"/>
      <c r="UWN3" s="1"/>
      <c r="UWO3" s="1"/>
      <c r="UWP3" s="1"/>
      <c r="UWQ3" s="1"/>
      <c r="UWR3" s="1"/>
      <c r="UWS3" s="1"/>
      <c r="UWT3" s="1"/>
      <c r="UWU3" s="1"/>
      <c r="UWV3" s="1"/>
      <c r="UWW3" s="1"/>
      <c r="UWX3" s="1"/>
      <c r="UWY3" s="1"/>
      <c r="UWZ3" s="1"/>
      <c r="UXA3" s="1"/>
      <c r="UXB3" s="1"/>
      <c r="UXC3" s="1"/>
      <c r="UXD3" s="1"/>
      <c r="UXE3" s="1"/>
      <c r="UXF3" s="1"/>
      <c r="UXG3" s="1"/>
      <c r="UXH3" s="1"/>
      <c r="UXI3" s="1"/>
      <c r="UXJ3" s="1"/>
      <c r="UXK3" s="1"/>
      <c r="UXL3" s="1"/>
      <c r="UXM3" s="1"/>
      <c r="UXN3" s="1"/>
      <c r="UXO3" s="1"/>
      <c r="UXP3" s="1"/>
      <c r="UXQ3" s="1"/>
      <c r="UXR3" s="1"/>
      <c r="UXS3" s="1"/>
      <c r="UXT3" s="1"/>
      <c r="UXU3" s="1"/>
      <c r="UXV3" s="1"/>
      <c r="UXW3" s="1"/>
      <c r="UXX3" s="1"/>
      <c r="UXY3" s="1"/>
      <c r="UXZ3" s="1"/>
      <c r="UYA3" s="1"/>
      <c r="UYB3" s="1"/>
      <c r="UYC3" s="1"/>
      <c r="UYD3" s="1"/>
      <c r="UYE3" s="1"/>
      <c r="UYF3" s="1"/>
      <c r="UYG3" s="1"/>
      <c r="UYH3" s="1"/>
      <c r="UYI3" s="1"/>
      <c r="UYJ3" s="1"/>
      <c r="UYK3" s="1"/>
      <c r="UYL3" s="1"/>
      <c r="UYM3" s="1"/>
      <c r="UYN3" s="1"/>
      <c r="UYO3" s="1"/>
      <c r="UYP3" s="1"/>
      <c r="UYQ3" s="1"/>
      <c r="UYR3" s="1"/>
      <c r="UYS3" s="1"/>
      <c r="UYT3" s="1"/>
      <c r="UYU3" s="1"/>
      <c r="UYV3" s="1"/>
      <c r="UYW3" s="1"/>
      <c r="UYX3" s="1"/>
      <c r="UYY3" s="1"/>
      <c r="UYZ3" s="1"/>
      <c r="UZA3" s="1"/>
      <c r="UZB3" s="1"/>
      <c r="UZC3" s="1"/>
      <c r="UZD3" s="1"/>
      <c r="UZE3" s="1"/>
      <c r="UZF3" s="1"/>
      <c r="UZG3" s="1"/>
      <c r="UZH3" s="1"/>
      <c r="UZI3" s="1"/>
      <c r="UZJ3" s="1"/>
      <c r="UZK3" s="1"/>
      <c r="UZL3" s="1"/>
      <c r="UZM3" s="1"/>
      <c r="UZN3" s="1"/>
      <c r="UZO3" s="1"/>
      <c r="UZP3" s="1"/>
      <c r="UZQ3" s="1"/>
      <c r="UZR3" s="1"/>
      <c r="UZS3" s="1"/>
      <c r="UZT3" s="1"/>
      <c r="UZU3" s="1"/>
      <c r="UZV3" s="1"/>
      <c r="UZW3" s="1"/>
      <c r="UZX3" s="1"/>
      <c r="UZY3" s="1"/>
      <c r="UZZ3" s="1"/>
      <c r="VAA3" s="1"/>
      <c r="VAB3" s="1"/>
      <c r="VAC3" s="1"/>
      <c r="VAD3" s="1"/>
      <c r="VAE3" s="1"/>
      <c r="VAF3" s="1"/>
      <c r="VAG3" s="1"/>
      <c r="VAH3" s="1"/>
      <c r="VAI3" s="1"/>
      <c r="VAJ3" s="1"/>
      <c r="VAK3" s="1"/>
      <c r="VAL3" s="1"/>
      <c r="VAM3" s="1"/>
      <c r="VAN3" s="1"/>
      <c r="VAO3" s="1"/>
      <c r="VAP3" s="1"/>
      <c r="VAQ3" s="1"/>
      <c r="VAR3" s="1"/>
      <c r="VAS3" s="1"/>
      <c r="VAT3" s="1"/>
      <c r="VAU3" s="1"/>
      <c r="VAV3" s="1"/>
      <c r="VAW3" s="1"/>
      <c r="VAX3" s="1"/>
      <c r="VAY3" s="1"/>
      <c r="VAZ3" s="1"/>
      <c r="VBA3" s="1"/>
      <c r="VBB3" s="1"/>
      <c r="VBC3" s="1"/>
      <c r="VBD3" s="1"/>
      <c r="VBE3" s="1"/>
      <c r="VBF3" s="1"/>
      <c r="VBG3" s="1"/>
      <c r="VBH3" s="1"/>
      <c r="VBI3" s="1"/>
      <c r="VBJ3" s="1"/>
      <c r="VBK3" s="1"/>
      <c r="VBL3" s="1"/>
      <c r="VBM3" s="1"/>
      <c r="VBN3" s="1"/>
      <c r="VBO3" s="1"/>
      <c r="VBP3" s="1"/>
      <c r="VBQ3" s="1"/>
      <c r="VBR3" s="1"/>
      <c r="VBS3" s="1"/>
      <c r="VBT3" s="1"/>
      <c r="VBU3" s="1"/>
      <c r="VBV3" s="1"/>
      <c r="VBW3" s="1"/>
      <c r="VBX3" s="1"/>
      <c r="VBY3" s="1"/>
      <c r="VBZ3" s="1"/>
      <c r="VCA3" s="1"/>
      <c r="VCB3" s="1"/>
      <c r="VCC3" s="1"/>
      <c r="VCD3" s="1"/>
      <c r="VCE3" s="1"/>
      <c r="VCF3" s="1"/>
      <c r="VCG3" s="1"/>
      <c r="VCH3" s="1"/>
      <c r="VCI3" s="1"/>
      <c r="VCJ3" s="1"/>
      <c r="VCK3" s="1"/>
      <c r="VCL3" s="1"/>
      <c r="VCM3" s="1"/>
      <c r="VCN3" s="1"/>
      <c r="VCO3" s="1"/>
      <c r="VCP3" s="1"/>
      <c r="VCQ3" s="1"/>
      <c r="VCR3" s="1"/>
      <c r="VCS3" s="1"/>
      <c r="VCT3" s="1"/>
      <c r="VCU3" s="1"/>
      <c r="VCV3" s="1"/>
      <c r="VCW3" s="1"/>
      <c r="VCX3" s="1"/>
      <c r="VCY3" s="1"/>
      <c r="VCZ3" s="1"/>
      <c r="VDA3" s="1"/>
      <c r="VDB3" s="1"/>
      <c r="VDC3" s="1"/>
      <c r="VDD3" s="1"/>
      <c r="VDE3" s="1"/>
      <c r="VDF3" s="1"/>
      <c r="VDG3" s="1"/>
      <c r="VDH3" s="1"/>
      <c r="VDI3" s="1"/>
      <c r="VDJ3" s="1"/>
      <c r="VDK3" s="1"/>
      <c r="VDL3" s="1"/>
      <c r="VDM3" s="1"/>
      <c r="VDN3" s="1"/>
      <c r="VDO3" s="1"/>
      <c r="VDP3" s="1"/>
      <c r="VDQ3" s="1"/>
      <c r="VDR3" s="1"/>
      <c r="VDS3" s="1"/>
      <c r="VDT3" s="1"/>
      <c r="VDU3" s="1"/>
      <c r="VDV3" s="1"/>
      <c r="VDW3" s="1"/>
      <c r="VDX3" s="1"/>
      <c r="VDY3" s="1"/>
      <c r="VDZ3" s="1"/>
      <c r="VEA3" s="1"/>
      <c r="VEB3" s="1"/>
      <c r="VEC3" s="1"/>
      <c r="VED3" s="1"/>
      <c r="VEE3" s="1"/>
      <c r="VEF3" s="1"/>
      <c r="VEG3" s="1"/>
      <c r="VEH3" s="1"/>
      <c r="VEI3" s="1"/>
      <c r="VEJ3" s="1"/>
      <c r="VEK3" s="1"/>
      <c r="VEL3" s="1"/>
      <c r="VEM3" s="1"/>
      <c r="VEN3" s="1"/>
      <c r="VEO3" s="1"/>
      <c r="VEP3" s="1"/>
      <c r="VEQ3" s="1"/>
      <c r="VER3" s="1"/>
      <c r="VES3" s="1"/>
      <c r="VET3" s="1"/>
      <c r="VEU3" s="1"/>
      <c r="VEV3" s="1"/>
      <c r="VEW3" s="1"/>
      <c r="VEX3" s="1"/>
      <c r="VEY3" s="1"/>
      <c r="VEZ3" s="1"/>
      <c r="VFA3" s="1"/>
      <c r="VFB3" s="1"/>
      <c r="VFC3" s="1"/>
      <c r="VFD3" s="1"/>
      <c r="VFE3" s="1"/>
      <c r="VFF3" s="1"/>
      <c r="VFG3" s="1"/>
      <c r="VFH3" s="1"/>
      <c r="VFI3" s="1"/>
      <c r="VFJ3" s="1"/>
      <c r="VFK3" s="1"/>
      <c r="VFL3" s="1"/>
      <c r="VFM3" s="1"/>
      <c r="VFN3" s="1"/>
      <c r="VFO3" s="1"/>
      <c r="VFP3" s="1"/>
      <c r="VFQ3" s="1"/>
      <c r="VFR3" s="1"/>
      <c r="VFS3" s="1"/>
      <c r="VFT3" s="1"/>
      <c r="VFU3" s="1"/>
      <c r="VFV3" s="1"/>
      <c r="VFW3" s="1"/>
      <c r="VFX3" s="1"/>
      <c r="VFY3" s="1"/>
      <c r="VFZ3" s="1"/>
      <c r="VGA3" s="1"/>
      <c r="VGB3" s="1"/>
      <c r="VGC3" s="1"/>
      <c r="VGD3" s="1"/>
      <c r="VGE3" s="1"/>
      <c r="VGF3" s="1"/>
      <c r="VGG3" s="1"/>
      <c r="VGH3" s="1"/>
      <c r="VGI3" s="1"/>
      <c r="VGJ3" s="1"/>
      <c r="VGK3" s="1"/>
      <c r="VGL3" s="1"/>
      <c r="VGM3" s="1"/>
      <c r="VGN3" s="1"/>
      <c r="VGO3" s="1"/>
      <c r="VGP3" s="1"/>
      <c r="VGQ3" s="1"/>
      <c r="VGR3" s="1"/>
      <c r="VGS3" s="1"/>
      <c r="VGT3" s="1"/>
      <c r="VGU3" s="1"/>
      <c r="VGV3" s="1"/>
      <c r="VGW3" s="1"/>
      <c r="VGX3" s="1"/>
      <c r="VGY3" s="1"/>
      <c r="VGZ3" s="1"/>
      <c r="VHA3" s="1"/>
      <c r="VHB3" s="1"/>
      <c r="VHC3" s="1"/>
      <c r="VHD3" s="1"/>
      <c r="VHE3" s="1"/>
      <c r="VHF3" s="1"/>
      <c r="VHG3" s="1"/>
      <c r="VHH3" s="1"/>
      <c r="VHI3" s="1"/>
      <c r="VHJ3" s="1"/>
      <c r="VHK3" s="1"/>
      <c r="VHL3" s="1"/>
      <c r="VHM3" s="1"/>
      <c r="VHN3" s="1"/>
      <c r="VHO3" s="1"/>
      <c r="VHP3" s="1"/>
      <c r="VHQ3" s="1"/>
      <c r="VHR3" s="1"/>
      <c r="VHS3" s="1"/>
      <c r="VHT3" s="1"/>
      <c r="VHU3" s="1"/>
      <c r="VHV3" s="1"/>
      <c r="VHW3" s="1"/>
      <c r="VHX3" s="1"/>
      <c r="VHY3" s="1"/>
      <c r="VHZ3" s="1"/>
      <c r="VIA3" s="1"/>
      <c r="VIB3" s="1"/>
      <c r="VIC3" s="1"/>
      <c r="VID3" s="1"/>
      <c r="VIE3" s="1"/>
      <c r="VIF3" s="1"/>
      <c r="VIG3" s="1"/>
      <c r="VIH3" s="1"/>
      <c r="VII3" s="1"/>
      <c r="VIJ3" s="1"/>
      <c r="VIK3" s="1"/>
      <c r="VIL3" s="1"/>
      <c r="VIM3" s="1"/>
      <c r="VIN3" s="1"/>
      <c r="VIO3" s="1"/>
      <c r="VIP3" s="1"/>
      <c r="VIQ3" s="1"/>
      <c r="VIR3" s="1"/>
      <c r="VIS3" s="1"/>
      <c r="VIT3" s="1"/>
      <c r="VIU3" s="1"/>
      <c r="VIV3" s="1"/>
      <c r="VIW3" s="1"/>
      <c r="VIX3" s="1"/>
      <c r="VIY3" s="1"/>
      <c r="VIZ3" s="1"/>
      <c r="VJA3" s="1"/>
      <c r="VJB3" s="1"/>
      <c r="VJC3" s="1"/>
      <c r="VJD3" s="1"/>
      <c r="VJE3" s="1"/>
      <c r="VJF3" s="1"/>
      <c r="VJG3" s="1"/>
      <c r="VJH3" s="1"/>
      <c r="VJI3" s="1"/>
      <c r="VJJ3" s="1"/>
      <c r="VJK3" s="1"/>
      <c r="VJL3" s="1"/>
      <c r="VJM3" s="1"/>
      <c r="VJN3" s="1"/>
      <c r="VJO3" s="1"/>
      <c r="VJP3" s="1"/>
      <c r="VJQ3" s="1"/>
      <c r="VJR3" s="1"/>
      <c r="VJS3" s="1"/>
      <c r="VJT3" s="1"/>
      <c r="VJU3" s="1"/>
      <c r="VJV3" s="1"/>
      <c r="VJW3" s="1"/>
      <c r="VJX3" s="1"/>
      <c r="VJY3" s="1"/>
      <c r="VJZ3" s="1"/>
      <c r="VKA3" s="1"/>
      <c r="VKB3" s="1"/>
      <c r="VKC3" s="1"/>
      <c r="VKD3" s="1"/>
      <c r="VKE3" s="1"/>
      <c r="VKF3" s="1"/>
      <c r="VKG3" s="1"/>
      <c r="VKH3" s="1"/>
      <c r="VKI3" s="1"/>
      <c r="VKJ3" s="1"/>
      <c r="VKK3" s="1"/>
      <c r="VKL3" s="1"/>
      <c r="VKM3" s="1"/>
      <c r="VKN3" s="1"/>
      <c r="VKO3" s="1"/>
      <c r="VKP3" s="1"/>
      <c r="VKQ3" s="1"/>
      <c r="VKR3" s="1"/>
      <c r="VKS3" s="1"/>
      <c r="VKT3" s="1"/>
      <c r="VKU3" s="1"/>
      <c r="VKV3" s="1"/>
      <c r="VKW3" s="1"/>
      <c r="VKX3" s="1"/>
      <c r="VKY3" s="1"/>
      <c r="VKZ3" s="1"/>
      <c r="VLA3" s="1"/>
      <c r="VLB3" s="1"/>
      <c r="VLC3" s="1"/>
      <c r="VLD3" s="1"/>
      <c r="VLE3" s="1"/>
      <c r="VLF3" s="1"/>
      <c r="VLG3" s="1"/>
      <c r="VLH3" s="1"/>
      <c r="VLI3" s="1"/>
      <c r="VLJ3" s="1"/>
      <c r="VLK3" s="1"/>
      <c r="VLL3" s="1"/>
      <c r="VLM3" s="1"/>
      <c r="VLN3" s="1"/>
      <c r="VLO3" s="1"/>
      <c r="VLP3" s="1"/>
      <c r="VLQ3" s="1"/>
      <c r="VLR3" s="1"/>
      <c r="VLS3" s="1"/>
      <c r="VLT3" s="1"/>
      <c r="VLU3" s="1"/>
      <c r="VLV3" s="1"/>
      <c r="VLW3" s="1"/>
      <c r="VLX3" s="1"/>
      <c r="VLY3" s="1"/>
      <c r="VLZ3" s="1"/>
      <c r="VMA3" s="1"/>
      <c r="VMB3" s="1"/>
      <c r="VMC3" s="1"/>
      <c r="VMD3" s="1"/>
      <c r="VME3" s="1"/>
      <c r="VMF3" s="1"/>
      <c r="VMG3" s="1"/>
      <c r="VMH3" s="1"/>
      <c r="VMI3" s="1"/>
      <c r="VMJ3" s="1"/>
      <c r="VMK3" s="1"/>
      <c r="VML3" s="1"/>
      <c r="VMM3" s="1"/>
      <c r="VMN3" s="1"/>
      <c r="VMO3" s="1"/>
      <c r="VMP3" s="1"/>
      <c r="VMQ3" s="1"/>
      <c r="VMR3" s="1"/>
      <c r="VMS3" s="1"/>
      <c r="VMT3" s="1"/>
      <c r="VMU3" s="1"/>
      <c r="VMV3" s="1"/>
      <c r="VMW3" s="1"/>
      <c r="VMX3" s="1"/>
      <c r="VMY3" s="1"/>
      <c r="VMZ3" s="1"/>
      <c r="VNA3" s="1"/>
      <c r="VNB3" s="1"/>
      <c r="VNC3" s="1"/>
      <c r="VND3" s="1"/>
      <c r="VNE3" s="1"/>
      <c r="VNF3" s="1"/>
      <c r="VNG3" s="1"/>
      <c r="VNH3" s="1"/>
      <c r="VNI3" s="1"/>
      <c r="VNJ3" s="1"/>
      <c r="VNK3" s="1"/>
      <c r="VNL3" s="1"/>
      <c r="VNM3" s="1"/>
      <c r="VNN3" s="1"/>
      <c r="VNO3" s="1"/>
      <c r="VNP3" s="1"/>
      <c r="VNQ3" s="1"/>
      <c r="VNR3" s="1"/>
      <c r="VNS3" s="1"/>
      <c r="VNT3" s="1"/>
      <c r="VNU3" s="1"/>
      <c r="VNV3" s="1"/>
      <c r="VNW3" s="1"/>
      <c r="VNX3" s="1"/>
      <c r="VNY3" s="1"/>
      <c r="VNZ3" s="1"/>
      <c r="VOA3" s="1"/>
      <c r="VOB3" s="1"/>
      <c r="VOC3" s="1"/>
      <c r="VOD3" s="1"/>
      <c r="VOE3" s="1"/>
      <c r="VOF3" s="1"/>
      <c r="VOG3" s="1"/>
      <c r="VOH3" s="1"/>
      <c r="VOI3" s="1"/>
      <c r="VOJ3" s="1"/>
      <c r="VOK3" s="1"/>
      <c r="VOL3" s="1"/>
      <c r="VOM3" s="1"/>
      <c r="VON3" s="1"/>
      <c r="VOO3" s="1"/>
      <c r="VOP3" s="1"/>
      <c r="VOQ3" s="1"/>
      <c r="VOR3" s="1"/>
      <c r="VOS3" s="1"/>
      <c r="VOT3" s="1"/>
      <c r="VOU3" s="1"/>
      <c r="VOV3" s="1"/>
      <c r="VOW3" s="1"/>
      <c r="VOX3" s="1"/>
      <c r="VOY3" s="1"/>
      <c r="VOZ3" s="1"/>
      <c r="VPA3" s="1"/>
      <c r="VPB3" s="1"/>
      <c r="VPC3" s="1"/>
      <c r="VPD3" s="1"/>
      <c r="VPE3" s="1"/>
      <c r="VPF3" s="1"/>
      <c r="VPG3" s="1"/>
      <c r="VPH3" s="1"/>
      <c r="VPI3" s="1"/>
      <c r="VPJ3" s="1"/>
      <c r="VPK3" s="1"/>
      <c r="VPL3" s="1"/>
      <c r="VPM3" s="1"/>
      <c r="VPN3" s="1"/>
      <c r="VPO3" s="1"/>
      <c r="VPP3" s="1"/>
      <c r="VPQ3" s="1"/>
      <c r="VPR3" s="1"/>
      <c r="VPS3" s="1"/>
      <c r="VPT3" s="1"/>
      <c r="VPU3" s="1"/>
      <c r="VPV3" s="1"/>
      <c r="VPW3" s="1"/>
      <c r="VPX3" s="1"/>
      <c r="VPY3" s="1"/>
      <c r="VPZ3" s="1"/>
      <c r="VQA3" s="1"/>
      <c r="VQB3" s="1"/>
      <c r="VQC3" s="1"/>
      <c r="VQD3" s="1"/>
      <c r="VQE3" s="1"/>
      <c r="VQF3" s="1"/>
      <c r="VQG3" s="1"/>
      <c r="VQH3" s="1"/>
      <c r="VQI3" s="1"/>
      <c r="VQJ3" s="1"/>
      <c r="VQK3" s="1"/>
      <c r="VQL3" s="1"/>
      <c r="VQM3" s="1"/>
      <c r="VQN3" s="1"/>
      <c r="VQO3" s="1"/>
      <c r="VQP3" s="1"/>
      <c r="VQQ3" s="1"/>
      <c r="VQR3" s="1"/>
      <c r="VQS3" s="1"/>
      <c r="VQT3" s="1"/>
      <c r="VQU3" s="1"/>
      <c r="VQV3" s="1"/>
      <c r="VQW3" s="1"/>
      <c r="VQX3" s="1"/>
      <c r="VQY3" s="1"/>
      <c r="VQZ3" s="1"/>
      <c r="VRA3" s="1"/>
      <c r="VRB3" s="1"/>
      <c r="VRC3" s="1"/>
      <c r="VRD3" s="1"/>
      <c r="VRE3" s="1"/>
      <c r="VRF3" s="1"/>
      <c r="VRG3" s="1"/>
      <c r="VRH3" s="1"/>
      <c r="VRI3" s="1"/>
      <c r="VRJ3" s="1"/>
      <c r="VRK3" s="1"/>
      <c r="VRL3" s="1"/>
      <c r="VRM3" s="1"/>
      <c r="VRN3" s="1"/>
      <c r="VRO3" s="1"/>
      <c r="VRP3" s="1"/>
      <c r="VRQ3" s="1"/>
      <c r="VRR3" s="1"/>
      <c r="VRS3" s="1"/>
      <c r="VRT3" s="1"/>
      <c r="VRU3" s="1"/>
      <c r="VRV3" s="1"/>
      <c r="VRW3" s="1"/>
      <c r="VRX3" s="1"/>
      <c r="VRY3" s="1"/>
      <c r="VRZ3" s="1"/>
      <c r="VSA3" s="1"/>
      <c r="VSB3" s="1"/>
      <c r="VSC3" s="1"/>
      <c r="VSD3" s="1"/>
      <c r="VSE3" s="1"/>
      <c r="VSF3" s="1"/>
      <c r="VSG3" s="1"/>
      <c r="VSH3" s="1"/>
      <c r="VSI3" s="1"/>
      <c r="VSJ3" s="1"/>
      <c r="VSK3" s="1"/>
      <c r="VSL3" s="1"/>
      <c r="VSM3" s="1"/>
      <c r="VSN3" s="1"/>
      <c r="VSO3" s="1"/>
      <c r="VSP3" s="1"/>
      <c r="VSQ3" s="1"/>
      <c r="VSR3" s="1"/>
      <c r="VSS3" s="1"/>
      <c r="VST3" s="1"/>
      <c r="VSU3" s="1"/>
      <c r="VSV3" s="1"/>
      <c r="VSW3" s="1"/>
      <c r="VSX3" s="1"/>
      <c r="VSY3" s="1"/>
      <c r="VSZ3" s="1"/>
      <c r="VTA3" s="1"/>
      <c r="VTB3" s="1"/>
      <c r="VTC3" s="1"/>
      <c r="VTD3" s="1"/>
      <c r="VTE3" s="1"/>
      <c r="VTF3" s="1"/>
      <c r="VTG3" s="1"/>
      <c r="VTH3" s="1"/>
      <c r="VTI3" s="1"/>
      <c r="VTJ3" s="1"/>
      <c r="VTK3" s="1"/>
      <c r="VTL3" s="1"/>
      <c r="VTM3" s="1"/>
      <c r="VTN3" s="1"/>
      <c r="VTO3" s="1"/>
      <c r="VTP3" s="1"/>
      <c r="VTQ3" s="1"/>
      <c r="VTR3" s="1"/>
      <c r="VTS3" s="1"/>
      <c r="VTT3" s="1"/>
      <c r="VTU3" s="1"/>
      <c r="VTV3" s="1"/>
      <c r="VTW3" s="1"/>
      <c r="VTX3" s="1"/>
      <c r="VTY3" s="1"/>
      <c r="VTZ3" s="1"/>
      <c r="VUA3" s="1"/>
      <c r="VUB3" s="1"/>
      <c r="VUC3" s="1"/>
      <c r="VUD3" s="1"/>
      <c r="VUE3" s="1"/>
      <c r="VUF3" s="1"/>
      <c r="VUG3" s="1"/>
      <c r="VUH3" s="1"/>
      <c r="VUI3" s="1"/>
      <c r="VUJ3" s="1"/>
      <c r="VUK3" s="1"/>
      <c r="VUL3" s="1"/>
      <c r="VUM3" s="1"/>
      <c r="VUN3" s="1"/>
      <c r="VUO3" s="1"/>
      <c r="VUP3" s="1"/>
      <c r="VUQ3" s="1"/>
      <c r="VUR3" s="1"/>
      <c r="VUS3" s="1"/>
      <c r="VUT3" s="1"/>
      <c r="VUU3" s="1"/>
      <c r="VUV3" s="1"/>
      <c r="VUW3" s="1"/>
      <c r="VUX3" s="1"/>
      <c r="VUY3" s="1"/>
      <c r="VUZ3" s="1"/>
      <c r="VVA3" s="1"/>
      <c r="VVB3" s="1"/>
      <c r="VVC3" s="1"/>
      <c r="VVD3" s="1"/>
      <c r="VVE3" s="1"/>
      <c r="VVF3" s="1"/>
      <c r="VVG3" s="1"/>
      <c r="VVH3" s="1"/>
      <c r="VVI3" s="1"/>
      <c r="VVJ3" s="1"/>
      <c r="VVK3" s="1"/>
      <c r="VVL3" s="1"/>
      <c r="VVM3" s="1"/>
      <c r="VVN3" s="1"/>
      <c r="VVO3" s="1"/>
      <c r="VVP3" s="1"/>
      <c r="VVQ3" s="1"/>
      <c r="VVR3" s="1"/>
      <c r="VVS3" s="1"/>
      <c r="VVT3" s="1"/>
      <c r="VVU3" s="1"/>
      <c r="VVV3" s="1"/>
      <c r="VVW3" s="1"/>
      <c r="VVX3" s="1"/>
      <c r="VVY3" s="1"/>
      <c r="VVZ3" s="1"/>
      <c r="VWA3" s="1"/>
      <c r="VWB3" s="1"/>
      <c r="VWC3" s="1"/>
      <c r="VWD3" s="1"/>
      <c r="VWE3" s="1"/>
      <c r="VWF3" s="1"/>
      <c r="VWG3" s="1"/>
      <c r="VWH3" s="1"/>
      <c r="VWI3" s="1"/>
      <c r="VWJ3" s="1"/>
      <c r="VWK3" s="1"/>
      <c r="VWL3" s="1"/>
      <c r="VWM3" s="1"/>
      <c r="VWN3" s="1"/>
      <c r="VWO3" s="1"/>
      <c r="VWP3" s="1"/>
      <c r="VWQ3" s="1"/>
      <c r="VWR3" s="1"/>
      <c r="VWS3" s="1"/>
      <c r="VWT3" s="1"/>
      <c r="VWU3" s="1"/>
      <c r="VWV3" s="1"/>
      <c r="VWW3" s="1"/>
      <c r="VWX3" s="1"/>
      <c r="VWY3" s="1"/>
      <c r="VWZ3" s="1"/>
      <c r="VXA3" s="1"/>
      <c r="VXB3" s="1"/>
      <c r="VXC3" s="1"/>
      <c r="VXD3" s="1"/>
      <c r="VXE3" s="1"/>
      <c r="VXF3" s="1"/>
      <c r="VXG3" s="1"/>
      <c r="VXH3" s="1"/>
      <c r="VXI3" s="1"/>
      <c r="VXJ3" s="1"/>
      <c r="VXK3" s="1"/>
      <c r="VXL3" s="1"/>
      <c r="VXM3" s="1"/>
      <c r="VXN3" s="1"/>
      <c r="VXO3" s="1"/>
      <c r="VXP3" s="1"/>
      <c r="VXQ3" s="1"/>
      <c r="VXR3" s="1"/>
      <c r="VXS3" s="1"/>
      <c r="VXT3" s="1"/>
      <c r="VXU3" s="1"/>
      <c r="VXV3" s="1"/>
      <c r="VXW3" s="1"/>
      <c r="VXX3" s="1"/>
      <c r="VXY3" s="1"/>
      <c r="VXZ3" s="1"/>
      <c r="VYA3" s="1"/>
      <c r="VYB3" s="1"/>
      <c r="VYC3" s="1"/>
      <c r="VYD3" s="1"/>
      <c r="VYE3" s="1"/>
      <c r="VYF3" s="1"/>
      <c r="VYG3" s="1"/>
      <c r="VYH3" s="1"/>
      <c r="VYI3" s="1"/>
      <c r="VYJ3" s="1"/>
      <c r="VYK3" s="1"/>
      <c r="VYL3" s="1"/>
      <c r="VYM3" s="1"/>
      <c r="VYN3" s="1"/>
      <c r="VYO3" s="1"/>
      <c r="VYP3" s="1"/>
      <c r="VYQ3" s="1"/>
      <c r="VYR3" s="1"/>
      <c r="VYS3" s="1"/>
      <c r="VYT3" s="1"/>
      <c r="VYU3" s="1"/>
      <c r="VYV3" s="1"/>
      <c r="VYW3" s="1"/>
      <c r="VYX3" s="1"/>
      <c r="VYY3" s="1"/>
      <c r="VYZ3" s="1"/>
      <c r="VZA3" s="1"/>
      <c r="VZB3" s="1"/>
      <c r="VZC3" s="1"/>
      <c r="VZD3" s="1"/>
      <c r="VZE3" s="1"/>
      <c r="VZF3" s="1"/>
      <c r="VZG3" s="1"/>
      <c r="VZH3" s="1"/>
      <c r="VZI3" s="1"/>
      <c r="VZJ3" s="1"/>
      <c r="VZK3" s="1"/>
      <c r="VZL3" s="1"/>
      <c r="VZM3" s="1"/>
      <c r="VZN3" s="1"/>
      <c r="VZO3" s="1"/>
      <c r="VZP3" s="1"/>
      <c r="VZQ3" s="1"/>
      <c r="VZR3" s="1"/>
      <c r="VZS3" s="1"/>
      <c r="VZT3" s="1"/>
      <c r="VZU3" s="1"/>
      <c r="VZV3" s="1"/>
      <c r="VZW3" s="1"/>
      <c r="VZX3" s="1"/>
      <c r="VZY3" s="1"/>
      <c r="VZZ3" s="1"/>
      <c r="WAA3" s="1"/>
      <c r="WAB3" s="1"/>
      <c r="WAC3" s="1"/>
      <c r="WAD3" s="1"/>
      <c r="WAE3" s="1"/>
      <c r="WAF3" s="1"/>
      <c r="WAG3" s="1"/>
      <c r="WAH3" s="1"/>
      <c r="WAI3" s="1"/>
      <c r="WAJ3" s="1"/>
      <c r="WAK3" s="1"/>
      <c r="WAL3" s="1"/>
      <c r="WAM3" s="1"/>
      <c r="WAN3" s="1"/>
      <c r="WAO3" s="1"/>
      <c r="WAP3" s="1"/>
      <c r="WAQ3" s="1"/>
      <c r="WAR3" s="1"/>
      <c r="WAS3" s="1"/>
      <c r="WAT3" s="1"/>
      <c r="WAU3" s="1"/>
      <c r="WAV3" s="1"/>
      <c r="WAW3" s="1"/>
      <c r="WAX3" s="1"/>
      <c r="WAY3" s="1"/>
      <c r="WAZ3" s="1"/>
      <c r="WBA3" s="1"/>
      <c r="WBB3" s="1"/>
      <c r="WBC3" s="1"/>
      <c r="WBD3" s="1"/>
      <c r="WBE3" s="1"/>
      <c r="WBF3" s="1"/>
      <c r="WBG3" s="1"/>
      <c r="WBH3" s="1"/>
      <c r="WBI3" s="1"/>
      <c r="WBJ3" s="1"/>
      <c r="WBK3" s="1"/>
      <c r="WBL3" s="1"/>
      <c r="WBM3" s="1"/>
      <c r="WBN3" s="1"/>
      <c r="WBO3" s="1"/>
      <c r="WBP3" s="1"/>
      <c r="WBQ3" s="1"/>
      <c r="WBR3" s="1"/>
      <c r="WBS3" s="1"/>
      <c r="WBT3" s="1"/>
      <c r="WBU3" s="1"/>
      <c r="WBV3" s="1"/>
      <c r="WBW3" s="1"/>
      <c r="WBX3" s="1"/>
      <c r="WBY3" s="1"/>
      <c r="WBZ3" s="1"/>
      <c r="WCA3" s="1"/>
      <c r="WCB3" s="1"/>
      <c r="WCC3" s="1"/>
      <c r="WCD3" s="1"/>
      <c r="WCE3" s="1"/>
      <c r="WCF3" s="1"/>
      <c r="WCG3" s="1"/>
      <c r="WCH3" s="1"/>
      <c r="WCI3" s="1"/>
      <c r="WCJ3" s="1"/>
      <c r="WCK3" s="1"/>
      <c r="WCL3" s="1"/>
      <c r="WCM3" s="1"/>
      <c r="WCN3" s="1"/>
      <c r="WCO3" s="1"/>
      <c r="WCP3" s="1"/>
      <c r="WCQ3" s="1"/>
      <c r="WCR3" s="1"/>
      <c r="WCS3" s="1"/>
      <c r="WCT3" s="1"/>
      <c r="WCU3" s="1"/>
      <c r="WCV3" s="1"/>
      <c r="WCW3" s="1"/>
      <c r="WCX3" s="1"/>
      <c r="WCY3" s="1"/>
      <c r="WCZ3" s="1"/>
      <c r="WDA3" s="1"/>
      <c r="WDB3" s="1"/>
      <c r="WDC3" s="1"/>
      <c r="WDD3" s="1"/>
      <c r="WDE3" s="1"/>
      <c r="WDF3" s="1"/>
      <c r="WDG3" s="1"/>
      <c r="WDH3" s="1"/>
      <c r="WDI3" s="1"/>
      <c r="WDJ3" s="1"/>
      <c r="WDK3" s="1"/>
      <c r="WDL3" s="1"/>
      <c r="WDM3" s="1"/>
      <c r="WDN3" s="1"/>
      <c r="WDO3" s="1"/>
      <c r="WDP3" s="1"/>
      <c r="WDQ3" s="1"/>
      <c r="WDR3" s="1"/>
      <c r="WDS3" s="1"/>
      <c r="WDT3" s="1"/>
      <c r="WDU3" s="1"/>
      <c r="WDV3" s="1"/>
      <c r="WDW3" s="1"/>
      <c r="WDX3" s="1"/>
      <c r="WDY3" s="1"/>
      <c r="WDZ3" s="1"/>
      <c r="WEA3" s="1"/>
      <c r="WEB3" s="1"/>
      <c r="WEC3" s="1"/>
      <c r="WED3" s="1"/>
      <c r="WEE3" s="1"/>
      <c r="WEF3" s="1"/>
      <c r="WEG3" s="1"/>
      <c r="WEH3" s="1"/>
      <c r="WEI3" s="1"/>
      <c r="WEJ3" s="1"/>
      <c r="WEK3" s="1"/>
      <c r="WEL3" s="1"/>
      <c r="WEM3" s="1"/>
      <c r="WEN3" s="1"/>
      <c r="WEO3" s="1"/>
      <c r="WEP3" s="1"/>
      <c r="WEQ3" s="1"/>
      <c r="WER3" s="1"/>
      <c r="WES3" s="1"/>
      <c r="WET3" s="1"/>
      <c r="WEU3" s="1"/>
      <c r="WEV3" s="1"/>
      <c r="WEW3" s="1"/>
      <c r="WEX3" s="1"/>
      <c r="WEY3" s="1"/>
      <c r="WEZ3" s="1"/>
      <c r="WFA3" s="1"/>
      <c r="WFB3" s="1"/>
      <c r="WFC3" s="1"/>
      <c r="WFD3" s="1"/>
      <c r="WFE3" s="1"/>
      <c r="WFF3" s="1"/>
      <c r="WFG3" s="1"/>
      <c r="WFH3" s="1"/>
      <c r="WFI3" s="1"/>
      <c r="WFJ3" s="1"/>
      <c r="WFK3" s="1"/>
      <c r="WFL3" s="1"/>
      <c r="WFM3" s="1"/>
      <c r="WFN3" s="1"/>
      <c r="WFO3" s="1"/>
      <c r="WFP3" s="1"/>
      <c r="WFQ3" s="1"/>
      <c r="WFR3" s="1"/>
      <c r="WFS3" s="1"/>
      <c r="WFT3" s="1"/>
      <c r="WFU3" s="1"/>
      <c r="WFV3" s="1"/>
      <c r="WFW3" s="1"/>
      <c r="WFX3" s="1"/>
      <c r="WFY3" s="1"/>
      <c r="WFZ3" s="1"/>
      <c r="WGA3" s="1"/>
      <c r="WGB3" s="1"/>
      <c r="WGC3" s="1"/>
      <c r="WGD3" s="1"/>
      <c r="WGE3" s="1"/>
      <c r="WGF3" s="1"/>
      <c r="WGG3" s="1"/>
      <c r="WGH3" s="1"/>
      <c r="WGI3" s="1"/>
      <c r="WGJ3" s="1"/>
      <c r="WGK3" s="1"/>
      <c r="WGL3" s="1"/>
      <c r="WGM3" s="1"/>
      <c r="WGN3" s="1"/>
      <c r="WGO3" s="1"/>
      <c r="WGP3" s="1"/>
      <c r="WGQ3" s="1"/>
      <c r="WGR3" s="1"/>
      <c r="WGS3" s="1"/>
      <c r="WGT3" s="1"/>
      <c r="WGU3" s="1"/>
      <c r="WGV3" s="1"/>
      <c r="WGW3" s="1"/>
      <c r="WGX3" s="1"/>
      <c r="WGY3" s="1"/>
      <c r="WGZ3" s="1"/>
      <c r="WHA3" s="1"/>
      <c r="WHB3" s="1"/>
      <c r="WHC3" s="1"/>
      <c r="WHD3" s="1"/>
      <c r="WHE3" s="1"/>
      <c r="WHF3" s="1"/>
      <c r="WHG3" s="1"/>
      <c r="WHH3" s="1"/>
      <c r="WHI3" s="1"/>
      <c r="WHJ3" s="1"/>
      <c r="WHK3" s="1"/>
      <c r="WHL3" s="1"/>
      <c r="WHM3" s="1"/>
      <c r="WHN3" s="1"/>
      <c r="WHO3" s="1"/>
      <c r="WHP3" s="1"/>
      <c r="WHQ3" s="1"/>
      <c r="WHR3" s="1"/>
      <c r="WHS3" s="1"/>
      <c r="WHT3" s="1"/>
      <c r="WHU3" s="1"/>
      <c r="WHV3" s="1"/>
      <c r="WHW3" s="1"/>
      <c r="WHX3" s="1"/>
      <c r="WHY3" s="1"/>
      <c r="WHZ3" s="1"/>
      <c r="WIA3" s="1"/>
      <c r="WIB3" s="1"/>
      <c r="WIC3" s="1"/>
      <c r="WID3" s="1"/>
      <c r="WIE3" s="1"/>
      <c r="WIF3" s="1"/>
      <c r="WIG3" s="1"/>
      <c r="WIH3" s="1"/>
      <c r="WII3" s="1"/>
      <c r="WIJ3" s="1"/>
      <c r="WIK3" s="1"/>
      <c r="WIL3" s="1"/>
      <c r="WIM3" s="1"/>
      <c r="WIN3" s="1"/>
      <c r="WIO3" s="1"/>
      <c r="WIP3" s="1"/>
      <c r="WIQ3" s="1"/>
      <c r="WIR3" s="1"/>
      <c r="WIS3" s="1"/>
      <c r="WIT3" s="1"/>
      <c r="WIU3" s="1"/>
      <c r="WIV3" s="1"/>
      <c r="WIW3" s="1"/>
      <c r="WIX3" s="1"/>
      <c r="WIY3" s="1"/>
      <c r="WIZ3" s="1"/>
      <c r="WJA3" s="1"/>
      <c r="WJB3" s="1"/>
      <c r="WJC3" s="1"/>
      <c r="WJD3" s="1"/>
      <c r="WJE3" s="1"/>
      <c r="WJF3" s="1"/>
      <c r="WJG3" s="1"/>
      <c r="WJH3" s="1"/>
      <c r="WJI3" s="1"/>
      <c r="WJJ3" s="1"/>
      <c r="WJK3" s="1"/>
      <c r="WJL3" s="1"/>
      <c r="WJM3" s="1"/>
      <c r="WJN3" s="1"/>
      <c r="WJO3" s="1"/>
      <c r="WJP3" s="1"/>
      <c r="WJQ3" s="1"/>
      <c r="WJR3" s="1"/>
      <c r="WJS3" s="1"/>
      <c r="WJT3" s="1"/>
      <c r="WJU3" s="1"/>
      <c r="WJV3" s="1"/>
      <c r="WJW3" s="1"/>
      <c r="WJX3" s="1"/>
      <c r="WJY3" s="1"/>
      <c r="WJZ3" s="1"/>
      <c r="WKA3" s="1"/>
      <c r="WKB3" s="1"/>
      <c r="WKC3" s="1"/>
      <c r="WKD3" s="1"/>
      <c r="WKE3" s="1"/>
      <c r="WKF3" s="1"/>
      <c r="WKG3" s="1"/>
      <c r="WKH3" s="1"/>
      <c r="WKI3" s="1"/>
      <c r="WKJ3" s="1"/>
      <c r="WKK3" s="1"/>
      <c r="WKL3" s="1"/>
      <c r="WKM3" s="1"/>
      <c r="WKN3" s="1"/>
      <c r="WKO3" s="1"/>
      <c r="WKP3" s="1"/>
      <c r="WKQ3" s="1"/>
      <c r="WKR3" s="1"/>
      <c r="WKS3" s="1"/>
      <c r="WKT3" s="1"/>
      <c r="WKU3" s="1"/>
      <c r="WKV3" s="1"/>
      <c r="WKW3" s="1"/>
      <c r="WKX3" s="1"/>
      <c r="WKY3" s="1"/>
      <c r="WKZ3" s="1"/>
      <c r="WLA3" s="1"/>
      <c r="WLB3" s="1"/>
      <c r="WLC3" s="1"/>
      <c r="WLD3" s="1"/>
      <c r="WLE3" s="1"/>
      <c r="WLF3" s="1"/>
      <c r="WLG3" s="1"/>
      <c r="WLH3" s="1"/>
      <c r="WLI3" s="1"/>
      <c r="WLJ3" s="1"/>
      <c r="WLK3" s="1"/>
      <c r="WLL3" s="1"/>
      <c r="WLM3" s="1"/>
      <c r="WLN3" s="1"/>
      <c r="WLO3" s="1"/>
      <c r="WLP3" s="1"/>
      <c r="WLQ3" s="1"/>
      <c r="WLR3" s="1"/>
      <c r="WLS3" s="1"/>
      <c r="WLT3" s="1"/>
      <c r="WLU3" s="1"/>
      <c r="WLV3" s="1"/>
      <c r="WLW3" s="1"/>
      <c r="WLX3" s="1"/>
      <c r="WLY3" s="1"/>
      <c r="WLZ3" s="1"/>
      <c r="WMA3" s="1"/>
      <c r="WMB3" s="1"/>
      <c r="WMC3" s="1"/>
      <c r="WMD3" s="1"/>
      <c r="WME3" s="1"/>
      <c r="WMF3" s="1"/>
      <c r="WMG3" s="1"/>
      <c r="WMH3" s="1"/>
      <c r="WMI3" s="1"/>
      <c r="WMJ3" s="1"/>
      <c r="WMK3" s="1"/>
      <c r="WML3" s="1"/>
      <c r="WMM3" s="1"/>
      <c r="WMN3" s="1"/>
      <c r="WMO3" s="1"/>
      <c r="WMP3" s="1"/>
      <c r="WMQ3" s="1"/>
      <c r="WMR3" s="1"/>
      <c r="WMS3" s="1"/>
      <c r="WMT3" s="1"/>
      <c r="WMU3" s="1"/>
      <c r="WMV3" s="1"/>
      <c r="WMW3" s="1"/>
      <c r="WMX3" s="1"/>
      <c r="WMY3" s="1"/>
      <c r="WMZ3" s="1"/>
      <c r="WNA3" s="1"/>
      <c r="WNB3" s="1"/>
      <c r="WNC3" s="1"/>
      <c r="WND3" s="1"/>
      <c r="WNE3" s="1"/>
      <c r="WNF3" s="1"/>
      <c r="WNG3" s="1"/>
      <c r="WNH3" s="1"/>
      <c r="WNI3" s="1"/>
      <c r="WNJ3" s="1"/>
      <c r="WNK3" s="1"/>
      <c r="WNL3" s="1"/>
      <c r="WNM3" s="1"/>
      <c r="WNN3" s="1"/>
      <c r="WNO3" s="1"/>
      <c r="WNP3" s="1"/>
      <c r="WNQ3" s="1"/>
      <c r="WNR3" s="1"/>
      <c r="WNS3" s="1"/>
      <c r="WNT3" s="1"/>
      <c r="WNU3" s="1"/>
      <c r="WNV3" s="1"/>
      <c r="WNW3" s="1"/>
      <c r="WNX3" s="1"/>
      <c r="WNY3" s="1"/>
      <c r="WNZ3" s="1"/>
      <c r="WOA3" s="1"/>
      <c r="WOB3" s="1"/>
      <c r="WOC3" s="1"/>
      <c r="WOD3" s="1"/>
      <c r="WOE3" s="1"/>
      <c r="WOF3" s="1"/>
      <c r="WOG3" s="1"/>
      <c r="WOH3" s="1"/>
      <c r="WOI3" s="1"/>
      <c r="WOJ3" s="1"/>
      <c r="WOK3" s="1"/>
      <c r="WOL3" s="1"/>
      <c r="WOM3" s="1"/>
      <c r="WON3" s="1"/>
      <c r="WOO3" s="1"/>
      <c r="WOP3" s="1"/>
      <c r="WOQ3" s="1"/>
      <c r="WOR3" s="1"/>
      <c r="WOS3" s="1"/>
      <c r="WOT3" s="1"/>
      <c r="WOU3" s="1"/>
      <c r="WOV3" s="1"/>
      <c r="WOW3" s="1"/>
      <c r="WOX3" s="1"/>
      <c r="WOY3" s="1"/>
      <c r="WOZ3" s="1"/>
      <c r="WPA3" s="1"/>
      <c r="WPB3" s="1"/>
      <c r="WPC3" s="1"/>
      <c r="WPD3" s="1"/>
      <c r="WPE3" s="1"/>
      <c r="WPF3" s="1"/>
      <c r="WPG3" s="1"/>
      <c r="WPH3" s="1"/>
      <c r="WPI3" s="1"/>
      <c r="WPJ3" s="1"/>
      <c r="WPK3" s="1"/>
      <c r="WPL3" s="1"/>
      <c r="WPM3" s="1"/>
      <c r="WPN3" s="1"/>
      <c r="WPO3" s="1"/>
      <c r="WPP3" s="1"/>
      <c r="WPQ3" s="1"/>
      <c r="WPR3" s="1"/>
      <c r="WPS3" s="1"/>
      <c r="WPT3" s="1"/>
      <c r="WPU3" s="1"/>
      <c r="WPV3" s="1"/>
      <c r="WPW3" s="1"/>
      <c r="WPX3" s="1"/>
      <c r="WPY3" s="1"/>
      <c r="WPZ3" s="1"/>
      <c r="WQA3" s="1"/>
      <c r="WQB3" s="1"/>
      <c r="WQC3" s="1"/>
      <c r="WQD3" s="1"/>
      <c r="WQE3" s="1"/>
      <c r="WQF3" s="1"/>
      <c r="WQG3" s="1"/>
      <c r="WQH3" s="1"/>
      <c r="WQI3" s="1"/>
      <c r="WQJ3" s="1"/>
      <c r="WQK3" s="1"/>
      <c r="WQL3" s="1"/>
      <c r="WQM3" s="1"/>
      <c r="WQN3" s="1"/>
      <c r="WQO3" s="1"/>
      <c r="WQP3" s="1"/>
      <c r="WQQ3" s="1"/>
      <c r="WQR3" s="1"/>
      <c r="WQS3" s="1"/>
      <c r="WQT3" s="1"/>
      <c r="WQU3" s="1"/>
      <c r="WQV3" s="1"/>
      <c r="WQW3" s="1"/>
      <c r="WQX3" s="1"/>
      <c r="WQY3" s="1"/>
      <c r="WQZ3" s="1"/>
      <c r="WRA3" s="1"/>
      <c r="WRB3" s="1"/>
      <c r="WRC3" s="1"/>
      <c r="WRD3" s="1"/>
      <c r="WRE3" s="1"/>
      <c r="WRF3" s="1"/>
      <c r="WRG3" s="1"/>
      <c r="WRH3" s="1"/>
      <c r="WRI3" s="1"/>
      <c r="WRJ3" s="1"/>
      <c r="WRK3" s="1"/>
      <c r="WRL3" s="1"/>
      <c r="WRM3" s="1"/>
      <c r="WRN3" s="1"/>
      <c r="WRO3" s="1"/>
      <c r="WRP3" s="1"/>
      <c r="WRQ3" s="1"/>
      <c r="WRR3" s="1"/>
    </row>
    <row r="4" spans="1:16034" ht="47.25" customHeight="1" x14ac:dyDescent="0.2">
      <c r="A4" s="27"/>
      <c r="B4" s="26"/>
      <c r="C4" s="328" t="s">
        <v>8</v>
      </c>
      <c r="D4" s="26"/>
      <c r="E4" s="42"/>
      <c r="L4" s="26"/>
    </row>
    <row r="5" spans="1:16034" ht="14.25" hidden="1" customHeight="1" x14ac:dyDescent="0.2">
      <c r="A5" s="27"/>
      <c r="B5" s="26"/>
      <c r="C5" s="328"/>
      <c r="D5" s="26"/>
      <c r="E5" s="42"/>
      <c r="L5" s="26"/>
    </row>
    <row r="6" spans="1:16034" ht="104.25" hidden="1" customHeight="1" x14ac:dyDescent="0.2">
      <c r="A6" s="27"/>
      <c r="B6" s="26"/>
      <c r="C6" s="26"/>
      <c r="D6" s="26"/>
      <c r="E6" s="42"/>
      <c r="L6" s="26"/>
    </row>
    <row r="7" spans="1:16034" ht="21" hidden="1" customHeight="1" x14ac:dyDescent="0.2">
      <c r="A7" s="27"/>
      <c r="B7" s="26"/>
      <c r="C7" s="26"/>
      <c r="D7" s="26"/>
      <c r="E7" s="42"/>
      <c r="L7" s="26"/>
    </row>
    <row r="8" spans="1:16034" ht="57.75" hidden="1" customHeight="1" x14ac:dyDescent="0.2">
      <c r="A8" s="329" t="s">
        <v>188</v>
      </c>
      <c r="B8" s="329"/>
      <c r="C8" s="329"/>
      <c r="D8" s="329"/>
      <c r="E8" s="329"/>
      <c r="L8" s="26"/>
    </row>
    <row r="9" spans="1:16034" hidden="1" x14ac:dyDescent="0.2">
      <c r="L9" s="26"/>
    </row>
    <row r="10" spans="1:16034" hidden="1" x14ac:dyDescent="0.2">
      <c r="A10" s="6" t="s">
        <v>187</v>
      </c>
      <c r="L10" s="26"/>
    </row>
    <row r="11" spans="1:16034" hidden="1" x14ac:dyDescent="0.2">
      <c r="L11" s="26"/>
    </row>
    <row r="12" spans="1:16034" hidden="1" x14ac:dyDescent="0.2">
      <c r="L12" s="26"/>
    </row>
    <row r="13" spans="1:16034" hidden="1" x14ac:dyDescent="0.2">
      <c r="L13" s="26"/>
    </row>
    <row r="14" spans="1:16034" hidden="1" x14ac:dyDescent="0.2">
      <c r="L14" s="26"/>
    </row>
    <row r="15" spans="1:16034" hidden="1" x14ac:dyDescent="0.2">
      <c r="L15" s="26"/>
    </row>
    <row r="16" spans="1:16034" hidden="1" x14ac:dyDescent="0.2">
      <c r="L16" s="26"/>
    </row>
    <row r="17" spans="12:12" hidden="1" x14ac:dyDescent="0.2">
      <c r="L17" s="26"/>
    </row>
    <row r="18" spans="12:12" hidden="1" x14ac:dyDescent="0.2">
      <c r="L18" s="26"/>
    </row>
    <row r="19" spans="12:12" hidden="1" x14ac:dyDescent="0.2">
      <c r="L19" s="26"/>
    </row>
    <row r="20" spans="12:12" hidden="1" x14ac:dyDescent="0.2">
      <c r="L20" s="26"/>
    </row>
    <row r="21" spans="12:12" hidden="1" x14ac:dyDescent="0.2">
      <c r="L21" s="26"/>
    </row>
    <row r="22" spans="12:12" hidden="1" x14ac:dyDescent="0.2">
      <c r="L22" s="26"/>
    </row>
    <row r="23" spans="12:12" hidden="1" x14ac:dyDescent="0.2">
      <c r="L23" s="26"/>
    </row>
    <row r="24" spans="12:12" hidden="1" x14ac:dyDescent="0.2">
      <c r="L24" s="26"/>
    </row>
    <row r="25" spans="12:12" hidden="1" x14ac:dyDescent="0.2">
      <c r="L25" s="26"/>
    </row>
    <row r="26" spans="12:12" hidden="1" x14ac:dyDescent="0.2">
      <c r="L26" s="26"/>
    </row>
    <row r="27" spans="12:12" hidden="1" x14ac:dyDescent="0.2">
      <c r="L27" s="26"/>
    </row>
    <row r="28" spans="12:12" hidden="1" x14ac:dyDescent="0.2">
      <c r="L28" s="26"/>
    </row>
    <row r="29" spans="12:12" hidden="1" x14ac:dyDescent="0.2">
      <c r="L29" s="26"/>
    </row>
    <row r="30" spans="12:12" hidden="1" x14ac:dyDescent="0.2">
      <c r="L30" s="26"/>
    </row>
    <row r="31" spans="12:12" hidden="1" x14ac:dyDescent="0.2">
      <c r="L31" s="26"/>
    </row>
    <row r="32" spans="12:12" hidden="1" x14ac:dyDescent="0.2">
      <c r="L32" s="26"/>
    </row>
    <row r="33" spans="12:12" hidden="1" x14ac:dyDescent="0.2">
      <c r="L33" s="26"/>
    </row>
    <row r="34" spans="12:12" hidden="1" x14ac:dyDescent="0.2">
      <c r="L34" s="26"/>
    </row>
    <row r="35" spans="12:12" hidden="1" x14ac:dyDescent="0.2">
      <c r="L35" s="26"/>
    </row>
    <row r="36" spans="12:12" hidden="1" x14ac:dyDescent="0.2">
      <c r="L36" s="26"/>
    </row>
    <row r="37" spans="12:12" hidden="1" x14ac:dyDescent="0.2">
      <c r="L37" s="26"/>
    </row>
    <row r="38" spans="12:12" hidden="1" x14ac:dyDescent="0.2">
      <c r="L38" s="26"/>
    </row>
    <row r="39" spans="12:12" hidden="1" x14ac:dyDescent="0.2">
      <c r="L39" s="26"/>
    </row>
    <row r="40" spans="12:12" hidden="1" x14ac:dyDescent="0.2">
      <c r="L40" s="26"/>
    </row>
    <row r="41" spans="12:12" hidden="1" x14ac:dyDescent="0.2">
      <c r="L41" s="26"/>
    </row>
    <row r="42" spans="12:12" hidden="1" x14ac:dyDescent="0.2">
      <c r="L42" s="26"/>
    </row>
    <row r="43" spans="12:12" hidden="1" x14ac:dyDescent="0.2">
      <c r="L43" s="26"/>
    </row>
    <row r="44" spans="12:12" hidden="1" x14ac:dyDescent="0.2">
      <c r="L44" s="26"/>
    </row>
    <row r="45" spans="12:12" hidden="1" x14ac:dyDescent="0.2">
      <c r="L45" s="26"/>
    </row>
    <row r="46" spans="12:12" hidden="1" x14ac:dyDescent="0.2">
      <c r="L46" s="26"/>
    </row>
    <row r="47" spans="12:12" hidden="1" x14ac:dyDescent="0.2">
      <c r="L47" s="26"/>
    </row>
    <row r="48" spans="12:12" hidden="1" x14ac:dyDescent="0.2">
      <c r="L48" s="26"/>
    </row>
    <row r="49" spans="12:12" hidden="1" x14ac:dyDescent="0.2">
      <c r="L49" s="26"/>
    </row>
    <row r="50" spans="12:12" hidden="1" x14ac:dyDescent="0.2">
      <c r="L50" s="26"/>
    </row>
    <row r="51" spans="12:12" hidden="1" x14ac:dyDescent="0.2">
      <c r="L51" s="26"/>
    </row>
    <row r="52" spans="12:12" hidden="1" x14ac:dyDescent="0.2">
      <c r="L52" s="26"/>
    </row>
    <row r="53" spans="12:12" hidden="1" x14ac:dyDescent="0.2">
      <c r="L53" s="26"/>
    </row>
    <row r="54" spans="12:12" hidden="1" x14ac:dyDescent="0.2">
      <c r="L54" s="26"/>
    </row>
    <row r="55" spans="12:12" hidden="1" x14ac:dyDescent="0.2">
      <c r="L55" s="26"/>
    </row>
    <row r="56" spans="12:12" hidden="1" x14ac:dyDescent="0.2">
      <c r="L56" s="26"/>
    </row>
    <row r="57" spans="12:12" hidden="1" x14ac:dyDescent="0.2">
      <c r="L57" s="26"/>
    </row>
    <row r="58" spans="12:12" hidden="1" x14ac:dyDescent="0.2">
      <c r="L58" s="26"/>
    </row>
    <row r="59" spans="12:12" hidden="1" x14ac:dyDescent="0.2">
      <c r="L59" s="26"/>
    </row>
    <row r="60" spans="12:12" hidden="1" x14ac:dyDescent="0.2">
      <c r="L60" s="26"/>
    </row>
    <row r="61" spans="12:12" hidden="1" x14ac:dyDescent="0.2">
      <c r="L61" s="26"/>
    </row>
    <row r="62" spans="12:12" hidden="1" x14ac:dyDescent="0.2">
      <c r="L62" s="26"/>
    </row>
    <row r="63" spans="12:12" hidden="1" x14ac:dyDescent="0.2">
      <c r="L63" s="26"/>
    </row>
    <row r="64" spans="12:12" hidden="1" x14ac:dyDescent="0.2">
      <c r="L64" s="26"/>
    </row>
    <row r="65" spans="12:12" hidden="1" x14ac:dyDescent="0.2">
      <c r="L65" s="26"/>
    </row>
    <row r="66" spans="12:12" hidden="1" x14ac:dyDescent="0.2">
      <c r="L66" s="26"/>
    </row>
    <row r="67" spans="12:12" hidden="1" x14ac:dyDescent="0.2">
      <c r="L67" s="26"/>
    </row>
    <row r="68" spans="12:12" hidden="1" x14ac:dyDescent="0.2">
      <c r="L68" s="26"/>
    </row>
    <row r="69" spans="12:12" hidden="1" x14ac:dyDescent="0.2">
      <c r="L69" s="26"/>
    </row>
    <row r="70" spans="12:12" hidden="1" x14ac:dyDescent="0.2">
      <c r="L70" s="26"/>
    </row>
    <row r="71" spans="12:12" hidden="1" x14ac:dyDescent="0.2">
      <c r="L71" s="26"/>
    </row>
    <row r="72" spans="12:12" hidden="1" x14ac:dyDescent="0.2">
      <c r="L72" s="26"/>
    </row>
    <row r="73" spans="12:12" hidden="1" x14ac:dyDescent="0.2">
      <c r="L73" s="26"/>
    </row>
    <row r="74" spans="12:12" hidden="1" x14ac:dyDescent="0.2">
      <c r="L74" s="26"/>
    </row>
    <row r="75" spans="12:12" hidden="1" x14ac:dyDescent="0.2">
      <c r="L75" s="26"/>
    </row>
    <row r="76" spans="12:12" hidden="1" x14ac:dyDescent="0.2">
      <c r="L76" s="26"/>
    </row>
    <row r="77" spans="12:12" hidden="1" x14ac:dyDescent="0.2">
      <c r="L77" s="26"/>
    </row>
    <row r="78" spans="12:12" hidden="1" x14ac:dyDescent="0.2">
      <c r="L78" s="26"/>
    </row>
    <row r="79" spans="12:12" hidden="1" x14ac:dyDescent="0.2">
      <c r="L79" s="26"/>
    </row>
    <row r="80" spans="12:12" hidden="1" x14ac:dyDescent="0.2">
      <c r="L80" s="26"/>
    </row>
    <row r="81" spans="1:12" hidden="1" x14ac:dyDescent="0.2">
      <c r="L81" s="26"/>
    </row>
    <row r="82" spans="1:12" hidden="1" x14ac:dyDescent="0.2">
      <c r="L82" s="26"/>
    </row>
    <row r="83" spans="1:12" hidden="1" x14ac:dyDescent="0.2">
      <c r="L83" s="26"/>
    </row>
    <row r="84" spans="1:12" hidden="1" x14ac:dyDescent="0.2">
      <c r="L84" s="26"/>
    </row>
    <row r="85" spans="1:12" hidden="1" x14ac:dyDescent="0.2">
      <c r="L85" s="26"/>
    </row>
    <row r="86" spans="1:12" hidden="1" x14ac:dyDescent="0.2">
      <c r="L86" s="26"/>
    </row>
    <row r="87" spans="1:12" hidden="1" x14ac:dyDescent="0.2">
      <c r="L87" s="26"/>
    </row>
    <row r="88" spans="1:12" hidden="1" x14ac:dyDescent="0.2">
      <c r="L88" s="26"/>
    </row>
    <row r="89" spans="1:12" hidden="1" x14ac:dyDescent="0.2">
      <c r="L89" s="26"/>
    </row>
    <row r="90" spans="1:12" hidden="1" x14ac:dyDescent="0.2">
      <c r="L90" s="26"/>
    </row>
    <row r="91" spans="1:12" hidden="1" x14ac:dyDescent="0.2">
      <c r="L91" s="26"/>
    </row>
    <row r="92" spans="1:12" hidden="1" x14ac:dyDescent="0.2">
      <c r="L92" s="26"/>
    </row>
    <row r="93" spans="1:12" hidden="1" x14ac:dyDescent="0.2">
      <c r="L93" s="26"/>
    </row>
    <row r="94" spans="1:12" hidden="1" x14ac:dyDescent="0.2">
      <c r="L94" s="26"/>
    </row>
    <row r="95" spans="1:12" x14ac:dyDescent="0.2">
      <c r="A95" s="27"/>
      <c r="B95" s="27"/>
      <c r="C95" s="27"/>
      <c r="D95" s="27"/>
      <c r="E95" s="27"/>
      <c r="L95" s="26"/>
    </row>
    <row r="96" spans="1:12" x14ac:dyDescent="0.2">
      <c r="A96" s="27"/>
      <c r="B96" s="27"/>
      <c r="C96" s="27"/>
      <c r="D96" s="27"/>
      <c r="E96" s="27"/>
      <c r="L96" s="26"/>
    </row>
    <row r="97" spans="1:12" x14ac:dyDescent="0.2">
      <c r="A97" s="27"/>
      <c r="B97" s="27"/>
      <c r="C97" s="27"/>
      <c r="D97" s="27"/>
      <c r="E97" s="27"/>
      <c r="L97" s="26"/>
    </row>
    <row r="98" spans="1:12" x14ac:dyDescent="0.2">
      <c r="A98" s="27"/>
      <c r="B98" s="27"/>
      <c r="C98" s="27"/>
      <c r="D98" s="27"/>
      <c r="E98" s="27"/>
      <c r="L98" s="26"/>
    </row>
    <row r="99" spans="1:12" x14ac:dyDescent="0.2">
      <c r="A99" s="27"/>
      <c r="B99" s="27"/>
      <c r="C99" s="27"/>
      <c r="D99" s="27"/>
      <c r="E99" s="27"/>
      <c r="L99" s="26"/>
    </row>
    <row r="100" spans="1:12" x14ac:dyDescent="0.2">
      <c r="A100" s="27"/>
      <c r="B100" s="27"/>
      <c r="C100" s="27"/>
      <c r="D100" s="27"/>
      <c r="E100" s="27"/>
      <c r="L100" s="26"/>
    </row>
    <row r="101" spans="1:12" x14ac:dyDescent="0.2">
      <c r="A101" s="27"/>
      <c r="B101" s="27"/>
      <c r="C101" s="27"/>
      <c r="D101" s="27"/>
      <c r="E101" s="27"/>
      <c r="L101" s="26"/>
    </row>
    <row r="102" spans="1:12" x14ac:dyDescent="0.2">
      <c r="A102" s="27"/>
      <c r="B102" s="27"/>
      <c r="C102" s="27"/>
      <c r="D102" s="27"/>
      <c r="E102" s="27"/>
      <c r="L102" s="26"/>
    </row>
    <row r="103" spans="1:12" x14ac:dyDescent="0.2">
      <c r="A103" s="27"/>
      <c r="B103" s="27"/>
      <c r="C103" s="27"/>
      <c r="D103" s="27"/>
      <c r="E103" s="27"/>
      <c r="L103" s="26"/>
    </row>
    <row r="104" spans="1:12" x14ac:dyDescent="0.2">
      <c r="A104" s="27"/>
      <c r="B104" s="27"/>
      <c r="C104" s="27"/>
      <c r="D104" s="27"/>
      <c r="E104" s="27"/>
      <c r="L104" s="26"/>
    </row>
    <row r="105" spans="1:12" x14ac:dyDescent="0.2">
      <c r="A105" s="27"/>
      <c r="B105" s="27"/>
      <c r="C105" s="27"/>
      <c r="D105" s="27"/>
      <c r="E105" s="27"/>
      <c r="L105" s="26"/>
    </row>
    <row r="106" spans="1:12" x14ac:dyDescent="0.2">
      <c r="A106" s="248"/>
      <c r="B106" s="248"/>
      <c r="C106" s="248"/>
      <c r="D106" s="248"/>
      <c r="E106" s="248"/>
      <c r="L106" s="250"/>
    </row>
    <row r="107" spans="1:12" x14ac:dyDescent="0.2">
      <c r="A107" s="248"/>
      <c r="B107" s="248"/>
      <c r="C107" s="248"/>
      <c r="D107" s="248"/>
      <c r="E107" s="248"/>
      <c r="L107" s="250"/>
    </row>
    <row r="108" spans="1:12" x14ac:dyDescent="0.2">
      <c r="A108" s="248"/>
      <c r="B108" s="248"/>
      <c r="C108" s="248"/>
      <c r="D108" s="248"/>
      <c r="E108" s="248"/>
      <c r="L108" s="250"/>
    </row>
    <row r="109" spans="1:12" ht="13.5" x14ac:dyDescent="0.25">
      <c r="A109" s="248"/>
      <c r="B109" s="248"/>
      <c r="C109" s="248"/>
      <c r="D109" s="248"/>
      <c r="E109" s="249" t="s">
        <v>363</v>
      </c>
      <c r="L109" s="250"/>
    </row>
    <row r="110" spans="1:12" ht="36" customHeight="1" x14ac:dyDescent="0.2">
      <c r="A110" s="248"/>
      <c r="B110" s="250"/>
      <c r="C110" s="250"/>
      <c r="D110" s="250"/>
      <c r="E110" s="250"/>
      <c r="L110" s="250"/>
    </row>
  </sheetData>
  <sheetProtection sheet="1" objects="1" scenarios="1" selectLockedCells="1"/>
  <mergeCells count="3">
    <mergeCell ref="C4:C5"/>
    <mergeCell ref="A8:E8"/>
    <mergeCell ref="B1:E1"/>
  </mergeCells>
  <dataValidations count="1">
    <dataValidation type="list" allowBlank="1" showInputMessage="1" showErrorMessage="1" sqref="C4">
      <formula1>Liste_eleve</formula1>
    </dataValidation>
  </dataValidations>
  <printOptions horizontalCentered="1" verticalCentered="1"/>
  <pageMargins left="0.2" right="0.2" top="0.19685039370078741" bottom="0.19685039370078741" header="0.19685039370078741" footer="0.19685039370078741"/>
  <pageSetup paperSize="8" scale="71" orientation="portrait" r:id="rId1"/>
  <headerFooter alignWithMargins="0"/>
  <drawing r:id="rId2"/>
  <legacyDrawing r:id="rId3"/>
  <controls>
    <mc:AlternateContent xmlns:mc="http://schemas.openxmlformats.org/markup-compatibility/2006">
      <mc:Choice Requires="x14">
        <control shapeId="11294" r:id="rId4" name="ComboBox1">
          <controlPr locked="0" defaultSize="0" autoLine="0" r:id="rId5">
            <anchor moveWithCells="1">
              <from>
                <xdr:col>1</xdr:col>
                <xdr:colOff>19050</xdr:colOff>
                <xdr:row>3</xdr:row>
                <xdr:rowOff>257175</xdr:rowOff>
              </from>
              <to>
                <xdr:col>1</xdr:col>
                <xdr:colOff>2181225</xdr:colOff>
                <xdr:row>3</xdr:row>
                <xdr:rowOff>542925</xdr:rowOff>
              </to>
            </anchor>
          </controlPr>
        </control>
      </mc:Choice>
      <mc:Fallback>
        <control shapeId="11294" r:id="rId4" name="ComboBox1"/>
      </mc:Fallback>
    </mc:AlternateContent>
  </control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rgb="FFFF0000"/>
  </sheetPr>
  <dimension ref="A1:AJ47"/>
  <sheetViews>
    <sheetView showGridLines="0" showRowColHeaders="0" zoomScaleNormal="100" workbookViewId="0">
      <selection activeCell="E15" sqref="E15:I44"/>
    </sheetView>
  </sheetViews>
  <sheetFormatPr baseColWidth="10" defaultColWidth="11.42578125" defaultRowHeight="15" x14ac:dyDescent="0.25"/>
  <cols>
    <col min="1" max="22" width="4.7109375" customWidth="1"/>
    <col min="23" max="23" width="24" customWidth="1"/>
    <col min="24" max="26" width="4.7109375" customWidth="1"/>
    <col min="27" max="28" width="4.7109375" style="144" customWidth="1"/>
    <col min="29" max="29" width="9.42578125" style="144" customWidth="1"/>
    <col min="30" max="36" width="4.7109375" customWidth="1"/>
  </cols>
  <sheetData>
    <row r="1" spans="1:36" x14ac:dyDescent="0.25">
      <c r="A1" s="30"/>
      <c r="B1" s="31"/>
      <c r="C1" s="31"/>
      <c r="D1" s="341" t="s">
        <v>141</v>
      </c>
      <c r="E1" s="341"/>
      <c r="F1" s="341"/>
      <c r="G1" s="341"/>
      <c r="H1" s="341"/>
      <c r="I1" s="341"/>
      <c r="J1" s="341"/>
      <c r="K1" s="341"/>
      <c r="L1" s="341"/>
      <c r="M1" s="341"/>
      <c r="N1" s="341"/>
      <c r="O1" s="341"/>
      <c r="P1" s="341"/>
      <c r="Q1" s="341"/>
      <c r="R1" s="341"/>
      <c r="S1" s="341"/>
      <c r="T1" s="341"/>
      <c r="U1" s="341"/>
      <c r="V1" s="31"/>
      <c r="W1" s="32"/>
      <c r="AA1" s="142"/>
      <c r="AB1" s="170"/>
      <c r="AC1" s="142"/>
    </row>
    <row r="2" spans="1:36" x14ac:dyDescent="0.25">
      <c r="A2" s="33"/>
      <c r="B2" s="12"/>
      <c r="C2" s="12"/>
      <c r="D2" s="342"/>
      <c r="E2" s="342"/>
      <c r="F2" s="342"/>
      <c r="G2" s="342"/>
      <c r="H2" s="342"/>
      <c r="I2" s="342"/>
      <c r="J2" s="342"/>
      <c r="K2" s="342"/>
      <c r="L2" s="342"/>
      <c r="M2" s="342"/>
      <c r="N2" s="342"/>
      <c r="O2" s="342"/>
      <c r="P2" s="342"/>
      <c r="Q2" s="342"/>
      <c r="R2" s="342"/>
      <c r="S2" s="342"/>
      <c r="T2" s="342"/>
      <c r="U2" s="342"/>
      <c r="V2" s="12"/>
      <c r="W2" s="34"/>
      <c r="AA2" s="142"/>
      <c r="AB2" s="142"/>
      <c r="AC2" s="142"/>
    </row>
    <row r="3" spans="1:36" x14ac:dyDescent="0.25">
      <c r="A3" s="33"/>
      <c r="B3" s="12"/>
      <c r="C3" s="12"/>
      <c r="D3" s="342"/>
      <c r="E3" s="342"/>
      <c r="F3" s="342"/>
      <c r="G3" s="342"/>
      <c r="H3" s="342"/>
      <c r="I3" s="342"/>
      <c r="J3" s="342"/>
      <c r="K3" s="342"/>
      <c r="L3" s="342"/>
      <c r="M3" s="342"/>
      <c r="N3" s="342"/>
      <c r="O3" s="342"/>
      <c r="P3" s="342"/>
      <c r="Q3" s="342"/>
      <c r="R3" s="342"/>
      <c r="S3" s="342"/>
      <c r="T3" s="342"/>
      <c r="U3" s="342"/>
      <c r="V3" s="12"/>
      <c r="W3" s="34"/>
      <c r="AA3" s="142"/>
      <c r="AB3" s="142"/>
      <c r="AC3" s="142"/>
    </row>
    <row r="4" spans="1:36" ht="15.75" thickBot="1" x14ac:dyDescent="0.3">
      <c r="A4" s="33"/>
      <c r="B4" s="12"/>
      <c r="C4" s="12"/>
      <c r="D4" s="12"/>
      <c r="E4" s="12"/>
      <c r="F4" s="12"/>
      <c r="G4" s="12"/>
      <c r="H4" s="12"/>
      <c r="I4" s="12"/>
      <c r="J4" s="12"/>
      <c r="K4" s="12"/>
      <c r="L4" s="12"/>
      <c r="M4" s="12"/>
      <c r="N4" s="12"/>
      <c r="O4" s="12"/>
      <c r="P4" s="12"/>
      <c r="Q4" s="12"/>
      <c r="R4" s="12"/>
      <c r="S4" s="12"/>
      <c r="T4" s="12"/>
      <c r="U4" s="12"/>
      <c r="V4" s="71"/>
      <c r="W4" s="34"/>
      <c r="AA4" s="142"/>
      <c r="AB4" s="142"/>
      <c r="AC4" s="142"/>
    </row>
    <row r="5" spans="1:36" ht="45.75" thickBot="1" x14ac:dyDescent="0.3">
      <c r="A5" s="360" t="s">
        <v>101</v>
      </c>
      <c r="B5" s="361"/>
      <c r="C5" s="361"/>
      <c r="D5" s="361"/>
      <c r="E5" s="361"/>
      <c r="F5" s="361"/>
      <c r="G5" s="361"/>
      <c r="H5" s="361"/>
      <c r="I5" s="362"/>
      <c r="J5" s="12"/>
      <c r="K5" s="12"/>
      <c r="L5" s="12"/>
      <c r="M5" s="349" t="s">
        <v>9</v>
      </c>
      <c r="N5" s="350"/>
      <c r="O5" s="351"/>
      <c r="P5" s="352"/>
      <c r="Q5" s="353"/>
      <c r="R5" s="354"/>
      <c r="S5" s="12"/>
      <c r="T5" s="12"/>
      <c r="U5" s="128"/>
      <c r="V5" s="131"/>
      <c r="W5" s="169" t="s">
        <v>192</v>
      </c>
      <c r="AA5" s="142"/>
      <c r="AB5" s="142"/>
      <c r="AC5" s="142"/>
    </row>
    <row r="6" spans="1:36" ht="17.25" customHeight="1" thickBot="1" x14ac:dyDescent="0.3">
      <c r="A6" s="363"/>
      <c r="B6" s="364"/>
      <c r="C6" s="364"/>
      <c r="D6" s="364"/>
      <c r="E6" s="364"/>
      <c r="F6" s="364"/>
      <c r="G6" s="364"/>
      <c r="H6" s="364"/>
      <c r="I6" s="365"/>
      <c r="J6" s="12"/>
      <c r="K6" s="12"/>
      <c r="L6" s="12"/>
      <c r="M6" s="12"/>
      <c r="N6" s="12"/>
      <c r="O6" s="12"/>
      <c r="P6" s="12"/>
      <c r="Q6" s="12"/>
      <c r="R6" s="12"/>
      <c r="S6" s="12"/>
      <c r="T6" s="12"/>
      <c r="U6" s="12"/>
      <c r="V6" s="71"/>
      <c r="W6" s="34"/>
      <c r="AA6" s="142"/>
      <c r="AB6" s="142"/>
      <c r="AC6" s="142"/>
    </row>
    <row r="7" spans="1:36" ht="15.75" thickBot="1" x14ac:dyDescent="0.3">
      <c r="A7" s="358" t="s">
        <v>102</v>
      </c>
      <c r="B7" s="359"/>
      <c r="C7" s="359"/>
      <c r="D7" s="359"/>
      <c r="E7" s="336"/>
      <c r="F7" s="337"/>
      <c r="G7" s="337"/>
      <c r="H7" s="337"/>
      <c r="I7" s="338"/>
      <c r="J7" s="12"/>
      <c r="K7" s="12"/>
      <c r="L7" s="12"/>
      <c r="M7" s="343" t="s">
        <v>127</v>
      </c>
      <c r="N7" s="344"/>
      <c r="O7" s="345"/>
      <c r="P7" s="355"/>
      <c r="Q7" s="356"/>
      <c r="R7" s="357"/>
      <c r="S7" s="12"/>
      <c r="T7" s="12"/>
      <c r="U7" s="12"/>
      <c r="V7" s="71"/>
      <c r="W7" s="34"/>
      <c r="AA7" s="142"/>
      <c r="AB7" s="142"/>
      <c r="AC7" s="142"/>
    </row>
    <row r="8" spans="1:36" ht="15.75" thickBot="1" x14ac:dyDescent="0.3">
      <c r="A8" s="334" t="s">
        <v>103</v>
      </c>
      <c r="B8" s="335"/>
      <c r="C8" s="335"/>
      <c r="D8" s="335"/>
      <c r="E8" s="336"/>
      <c r="F8" s="337"/>
      <c r="G8" s="337"/>
      <c r="H8" s="337"/>
      <c r="I8" s="338"/>
      <c r="J8" s="12"/>
      <c r="K8" s="12"/>
      <c r="L8" s="12"/>
      <c r="M8" s="12"/>
      <c r="N8" s="12"/>
      <c r="O8" s="12"/>
      <c r="P8" s="12"/>
      <c r="Q8" s="12"/>
      <c r="R8" s="12"/>
      <c r="S8" s="12"/>
      <c r="T8" s="12"/>
      <c r="U8" s="12"/>
      <c r="V8" s="12"/>
      <c r="W8" s="34"/>
      <c r="AA8" s="142"/>
      <c r="AB8" s="142"/>
      <c r="AC8" s="142"/>
    </row>
    <row r="9" spans="1:36" ht="15.75" thickBot="1" x14ac:dyDescent="0.3">
      <c r="A9" s="334" t="s">
        <v>104</v>
      </c>
      <c r="B9" s="335"/>
      <c r="C9" s="335"/>
      <c r="D9" s="335"/>
      <c r="E9" s="336"/>
      <c r="F9" s="337"/>
      <c r="G9" s="337"/>
      <c r="H9" s="337"/>
      <c r="I9" s="338"/>
      <c r="J9" s="12"/>
      <c r="K9" s="12"/>
      <c r="L9" s="12"/>
      <c r="M9" s="343" t="s">
        <v>85</v>
      </c>
      <c r="N9" s="344"/>
      <c r="O9" s="345"/>
      <c r="P9" s="346">
        <v>2020</v>
      </c>
      <c r="Q9" s="347"/>
      <c r="R9" s="348"/>
      <c r="S9" s="12"/>
      <c r="T9" s="12"/>
      <c r="U9" s="12"/>
      <c r="V9" s="12"/>
      <c r="W9" s="34"/>
      <c r="AA9" s="142"/>
      <c r="AB9" s="142"/>
      <c r="AC9" s="142"/>
    </row>
    <row r="10" spans="1:36" ht="15.75" thickBot="1" x14ac:dyDescent="0.3">
      <c r="A10" s="334" t="s">
        <v>105</v>
      </c>
      <c r="B10" s="335"/>
      <c r="C10" s="335"/>
      <c r="D10" s="335"/>
      <c r="E10" s="336"/>
      <c r="F10" s="337"/>
      <c r="G10" s="337"/>
      <c r="H10" s="337"/>
      <c r="I10" s="338"/>
      <c r="J10" s="12"/>
      <c r="K10" s="12"/>
      <c r="L10" s="12"/>
      <c r="M10" s="12"/>
      <c r="N10" s="12"/>
      <c r="O10" s="12"/>
      <c r="P10" s="12"/>
      <c r="Q10" s="12"/>
      <c r="R10" s="12"/>
      <c r="S10" s="12"/>
      <c r="T10" s="12"/>
      <c r="U10" s="12"/>
      <c r="V10" s="12"/>
      <c r="W10" s="34"/>
      <c r="AA10" s="142"/>
      <c r="AB10" s="142"/>
      <c r="AC10" s="142"/>
    </row>
    <row r="11" spans="1:36" ht="15.75" thickBot="1" x14ac:dyDescent="0.3">
      <c r="A11" s="334" t="s">
        <v>113</v>
      </c>
      <c r="B11" s="335"/>
      <c r="C11" s="335"/>
      <c r="D11" s="335"/>
      <c r="E11" s="336"/>
      <c r="F11" s="337"/>
      <c r="G11" s="337"/>
      <c r="H11" s="337"/>
      <c r="I11" s="338"/>
      <c r="J11" s="12"/>
      <c r="K11" s="12"/>
      <c r="L11" s="12"/>
      <c r="M11" s="343" t="s">
        <v>84</v>
      </c>
      <c r="N11" s="344"/>
      <c r="O11" s="345"/>
      <c r="P11" s="346" t="s">
        <v>364</v>
      </c>
      <c r="Q11" s="347"/>
      <c r="R11" s="348"/>
      <c r="S11" s="12"/>
      <c r="T11" s="12"/>
      <c r="U11" s="12"/>
      <c r="V11" s="12"/>
      <c r="W11" s="34"/>
      <c r="AA11" s="142"/>
      <c r="AB11" s="142"/>
      <c r="AC11" s="142"/>
    </row>
    <row r="12" spans="1:36" ht="15.75" thickBot="1" x14ac:dyDescent="0.3">
      <c r="A12" s="366" t="s">
        <v>114</v>
      </c>
      <c r="B12" s="367"/>
      <c r="C12" s="367"/>
      <c r="D12" s="367"/>
      <c r="E12" s="336"/>
      <c r="F12" s="337"/>
      <c r="G12" s="337"/>
      <c r="H12" s="337"/>
      <c r="I12" s="338"/>
      <c r="J12" s="12"/>
      <c r="K12" s="12"/>
      <c r="L12" s="12"/>
      <c r="M12" s="12"/>
      <c r="N12" s="12"/>
      <c r="O12" s="12"/>
      <c r="P12" s="12"/>
      <c r="Q12" s="12"/>
      <c r="R12" s="12"/>
      <c r="S12" s="12"/>
      <c r="T12" s="12"/>
      <c r="U12" s="12"/>
      <c r="V12" s="12"/>
      <c r="W12" s="34"/>
      <c r="Y12" s="11"/>
      <c r="AA12" s="142"/>
      <c r="AB12" s="142"/>
      <c r="AC12" s="142"/>
    </row>
    <row r="13" spans="1:36" ht="15.75" thickBot="1" x14ac:dyDescent="0.3">
      <c r="A13" s="368" t="s">
        <v>121</v>
      </c>
      <c r="B13" s="369"/>
      <c r="C13" s="369"/>
      <c r="D13" s="369"/>
      <c r="E13" s="369"/>
      <c r="F13" s="369"/>
      <c r="G13" s="369"/>
      <c r="H13" s="369"/>
      <c r="I13" s="369"/>
      <c r="J13" s="369"/>
      <c r="K13" s="369"/>
      <c r="L13" s="369"/>
      <c r="M13" s="370"/>
      <c r="N13" s="12"/>
      <c r="O13" s="12" t="s">
        <v>10</v>
      </c>
      <c r="P13" s="12"/>
      <c r="Q13" s="35" t="s">
        <v>120</v>
      </c>
      <c r="R13" s="35"/>
      <c r="S13" s="35"/>
      <c r="T13" s="35"/>
      <c r="U13" s="12"/>
      <c r="V13" s="12"/>
      <c r="W13" s="34"/>
      <c r="AA13" s="142"/>
      <c r="AB13" s="142"/>
      <c r="AC13" s="171"/>
      <c r="AD13" s="12"/>
      <c r="AE13" s="12"/>
    </row>
    <row r="14" spans="1:36" x14ac:dyDescent="0.25">
      <c r="A14" s="371" t="s">
        <v>118</v>
      </c>
      <c r="B14" s="371"/>
      <c r="C14" s="371"/>
      <c r="D14" s="371"/>
      <c r="E14" s="372" t="s">
        <v>119</v>
      </c>
      <c r="F14" s="372"/>
      <c r="G14" s="372"/>
      <c r="H14" s="372"/>
      <c r="I14" s="372"/>
      <c r="J14" s="373" t="s">
        <v>137</v>
      </c>
      <c r="K14" s="373"/>
      <c r="L14" s="373"/>
      <c r="M14" s="78"/>
      <c r="N14" s="76" t="s">
        <v>8</v>
      </c>
      <c r="O14" s="76"/>
      <c r="P14" s="12"/>
      <c r="Q14" s="12"/>
      <c r="R14" s="12"/>
      <c r="S14" s="12"/>
      <c r="T14" s="12"/>
      <c r="U14" s="12"/>
      <c r="V14" s="12"/>
      <c r="W14" s="34"/>
      <c r="AA14" s="142"/>
      <c r="AB14" s="142"/>
      <c r="AC14" s="171"/>
      <c r="AD14" s="128"/>
      <c r="AE14" s="128"/>
    </row>
    <row r="15" spans="1:36" ht="16.5" x14ac:dyDescent="0.3">
      <c r="A15" s="331" t="s">
        <v>365</v>
      </c>
      <c r="B15" s="332"/>
      <c r="C15" s="332"/>
      <c r="D15" s="332"/>
      <c r="E15" s="333" t="s">
        <v>366</v>
      </c>
      <c r="F15" s="333"/>
      <c r="G15" s="333"/>
      <c r="H15" s="333"/>
      <c r="I15" s="333"/>
      <c r="J15" s="36" t="str">
        <f t="shared" ref="J15:J29" si="0">CONCATENATE(A15,"_",MID(E15,1,1))</f>
        <v>Nom1_P</v>
      </c>
      <c r="K15" s="36"/>
      <c r="L15" s="36"/>
      <c r="M15" s="36"/>
      <c r="N15" s="77">
        <v>1</v>
      </c>
      <c r="O15" s="12"/>
      <c r="P15" s="12"/>
      <c r="Q15" s="12"/>
      <c r="R15" s="12"/>
      <c r="S15" s="12"/>
      <c r="T15" s="12"/>
      <c r="U15" s="12"/>
      <c r="V15" s="12"/>
      <c r="W15" s="34"/>
      <c r="AA15" s="142" t="str">
        <f>J15</f>
        <v>Nom1_P</v>
      </c>
      <c r="AB15" s="142" t="str">
        <f>A15</f>
        <v>Nom1</v>
      </c>
      <c r="AC15" s="142" t="str">
        <f>E15</f>
        <v>Prénom1</v>
      </c>
      <c r="AH15" s="339"/>
      <c r="AI15" s="339"/>
      <c r="AJ15" s="339"/>
    </row>
    <row r="16" spans="1:36" ht="16.5" x14ac:dyDescent="0.3">
      <c r="A16" s="331" t="s">
        <v>367</v>
      </c>
      <c r="B16" s="332"/>
      <c r="C16" s="332"/>
      <c r="D16" s="332"/>
      <c r="E16" s="333" t="s">
        <v>396</v>
      </c>
      <c r="F16" s="333"/>
      <c r="G16" s="333"/>
      <c r="H16" s="333"/>
      <c r="I16" s="333"/>
      <c r="J16" s="36" t="str">
        <f t="shared" si="0"/>
        <v>Nom2_P</v>
      </c>
      <c r="K16" s="36"/>
      <c r="L16" s="36"/>
      <c r="M16" s="36"/>
      <c r="N16" s="77">
        <v>2</v>
      </c>
      <c r="O16" s="12"/>
      <c r="P16" s="12"/>
      <c r="Q16" s="12"/>
      <c r="R16" s="12"/>
      <c r="S16" s="12"/>
      <c r="T16" s="12"/>
      <c r="U16" s="12"/>
      <c r="V16" s="12"/>
      <c r="W16" s="34"/>
      <c r="AA16" s="142" t="str">
        <f t="shared" ref="AA16:AA44" si="1">J16</f>
        <v>Nom2_P</v>
      </c>
      <c r="AB16" s="142" t="str">
        <f t="shared" ref="AB16:AB44" si="2">A16</f>
        <v>Nom2</v>
      </c>
      <c r="AC16" s="142" t="str">
        <f t="shared" ref="AC16:AC44" si="3">E16</f>
        <v>Prénom2</v>
      </c>
      <c r="AH16" s="339"/>
      <c r="AI16" s="339"/>
      <c r="AJ16" s="339"/>
    </row>
    <row r="17" spans="1:36" ht="16.5" x14ac:dyDescent="0.3">
      <c r="A17" s="331" t="s">
        <v>368</v>
      </c>
      <c r="B17" s="332"/>
      <c r="C17" s="332"/>
      <c r="D17" s="332"/>
      <c r="E17" s="333" t="s">
        <v>397</v>
      </c>
      <c r="F17" s="333"/>
      <c r="G17" s="333"/>
      <c r="H17" s="333"/>
      <c r="I17" s="333"/>
      <c r="J17" s="36" t="str">
        <f t="shared" si="0"/>
        <v>Nom3_P</v>
      </c>
      <c r="K17" s="36"/>
      <c r="L17" s="36"/>
      <c r="M17" s="36"/>
      <c r="N17" s="77">
        <v>3</v>
      </c>
      <c r="O17" s="12"/>
      <c r="P17" s="12"/>
      <c r="Q17" s="12"/>
      <c r="R17" s="12"/>
      <c r="S17" s="12"/>
      <c r="T17" s="12"/>
      <c r="U17" s="12"/>
      <c r="V17" s="12"/>
      <c r="W17" s="34"/>
      <c r="AA17" s="142" t="str">
        <f t="shared" si="1"/>
        <v>Nom3_P</v>
      </c>
      <c r="AB17" s="142" t="str">
        <f t="shared" si="2"/>
        <v>Nom3</v>
      </c>
      <c r="AC17" s="142" t="str">
        <f t="shared" si="3"/>
        <v>Prénom3</v>
      </c>
      <c r="AH17" s="339"/>
      <c r="AI17" s="339"/>
      <c r="AJ17" s="339"/>
    </row>
    <row r="18" spans="1:36" ht="16.5" x14ac:dyDescent="0.3">
      <c r="A18" s="331" t="s">
        <v>369</v>
      </c>
      <c r="B18" s="332"/>
      <c r="C18" s="332"/>
      <c r="D18" s="332"/>
      <c r="E18" s="333" t="s">
        <v>398</v>
      </c>
      <c r="F18" s="333"/>
      <c r="G18" s="333"/>
      <c r="H18" s="333"/>
      <c r="I18" s="333"/>
      <c r="J18" s="36" t="str">
        <f t="shared" si="0"/>
        <v>Nom4_P</v>
      </c>
      <c r="K18" s="36"/>
      <c r="L18" s="36"/>
      <c r="M18" s="36"/>
      <c r="N18" s="77">
        <v>4</v>
      </c>
      <c r="O18" s="12"/>
      <c r="P18" s="12"/>
      <c r="Q18" s="12"/>
      <c r="R18" s="12"/>
      <c r="S18" s="12"/>
      <c r="T18" s="12"/>
      <c r="U18" s="12"/>
      <c r="V18" s="12"/>
      <c r="W18" s="34"/>
      <c r="AA18" s="142" t="str">
        <f t="shared" si="1"/>
        <v>Nom4_P</v>
      </c>
      <c r="AB18" s="142" t="str">
        <f t="shared" si="2"/>
        <v>Nom4</v>
      </c>
      <c r="AC18" s="142" t="str">
        <f t="shared" si="3"/>
        <v>Prénom4</v>
      </c>
      <c r="AH18" s="339"/>
      <c r="AI18" s="339"/>
      <c r="AJ18" s="339"/>
    </row>
    <row r="19" spans="1:36" ht="16.5" customHeight="1" x14ac:dyDescent="0.3">
      <c r="A19" s="331" t="s">
        <v>370</v>
      </c>
      <c r="B19" s="332"/>
      <c r="C19" s="332"/>
      <c r="D19" s="332"/>
      <c r="E19" s="333" t="s">
        <v>399</v>
      </c>
      <c r="F19" s="333"/>
      <c r="G19" s="333"/>
      <c r="H19" s="333"/>
      <c r="I19" s="333"/>
      <c r="J19" s="36" t="str">
        <f t="shared" si="0"/>
        <v>Nom5_P</v>
      </c>
      <c r="K19" s="36"/>
      <c r="L19" s="36"/>
      <c r="M19" s="36"/>
      <c r="N19" s="77">
        <v>5</v>
      </c>
      <c r="O19" s="12"/>
      <c r="P19" s="12"/>
      <c r="Q19" s="12"/>
      <c r="R19" s="12"/>
      <c r="S19" s="375">
        <v>2</v>
      </c>
      <c r="T19" s="376" t="s">
        <v>150</v>
      </c>
      <c r="U19" s="376"/>
      <c r="V19" s="377" t="s">
        <v>149</v>
      </c>
      <c r="W19" s="378"/>
      <c r="AA19" s="142" t="str">
        <f t="shared" si="1"/>
        <v>Nom5_P</v>
      </c>
      <c r="AB19" s="142" t="str">
        <f t="shared" si="2"/>
        <v>Nom5</v>
      </c>
      <c r="AC19" s="142" t="str">
        <f t="shared" si="3"/>
        <v>Prénom5</v>
      </c>
      <c r="AH19" s="339"/>
      <c r="AI19" s="339"/>
      <c r="AJ19" s="339"/>
    </row>
    <row r="20" spans="1:36" ht="16.5" x14ac:dyDescent="0.3">
      <c r="A20" s="331" t="s">
        <v>371</v>
      </c>
      <c r="B20" s="332"/>
      <c r="C20" s="332"/>
      <c r="D20" s="332"/>
      <c r="E20" s="333" t="s">
        <v>400</v>
      </c>
      <c r="F20" s="333"/>
      <c r="G20" s="333"/>
      <c r="H20" s="333"/>
      <c r="I20" s="333"/>
      <c r="J20" s="36" t="str">
        <f t="shared" si="0"/>
        <v>Nom6_P</v>
      </c>
      <c r="K20" s="36"/>
      <c r="L20" s="36"/>
      <c r="M20" s="36"/>
      <c r="N20" s="77">
        <v>6</v>
      </c>
      <c r="O20" s="12"/>
      <c r="P20" s="12"/>
      <c r="Q20" s="12"/>
      <c r="R20" s="12"/>
      <c r="S20" s="375"/>
      <c r="T20" s="376"/>
      <c r="U20" s="376"/>
      <c r="V20" s="377"/>
      <c r="W20" s="378"/>
      <c r="AA20" s="142" t="str">
        <f t="shared" si="1"/>
        <v>Nom6_P</v>
      </c>
      <c r="AB20" s="142" t="str">
        <f t="shared" si="2"/>
        <v>Nom6</v>
      </c>
      <c r="AC20" s="142" t="str">
        <f t="shared" si="3"/>
        <v>Prénom6</v>
      </c>
      <c r="AH20" s="339"/>
      <c r="AI20" s="339"/>
      <c r="AJ20" s="339"/>
    </row>
    <row r="21" spans="1:36" ht="16.5" x14ac:dyDescent="0.3">
      <c r="A21" s="331" t="s">
        <v>372</v>
      </c>
      <c r="B21" s="332"/>
      <c r="C21" s="332"/>
      <c r="D21" s="332"/>
      <c r="E21" s="333" t="s">
        <v>401</v>
      </c>
      <c r="F21" s="333"/>
      <c r="G21" s="333"/>
      <c r="H21" s="333"/>
      <c r="I21" s="333"/>
      <c r="J21" s="36" t="str">
        <f t="shared" si="0"/>
        <v>Nom7_P</v>
      </c>
      <c r="K21" s="36"/>
      <c r="L21" s="36"/>
      <c r="M21" s="36"/>
      <c r="N21" s="77">
        <v>7</v>
      </c>
      <c r="O21" s="12"/>
      <c r="P21" s="12"/>
      <c r="Q21" s="12"/>
      <c r="R21" s="12"/>
      <c r="S21" s="12"/>
      <c r="T21" s="12"/>
      <c r="U21" s="12"/>
      <c r="V21" s="12"/>
      <c r="W21" s="34"/>
      <c r="AA21" s="142" t="str">
        <f t="shared" si="1"/>
        <v>Nom7_P</v>
      </c>
      <c r="AB21" s="142" t="str">
        <f t="shared" si="2"/>
        <v>Nom7</v>
      </c>
      <c r="AC21" s="142" t="str">
        <f t="shared" si="3"/>
        <v>Prénom7</v>
      </c>
      <c r="AH21" s="339"/>
      <c r="AI21" s="339"/>
      <c r="AJ21" s="339"/>
    </row>
    <row r="22" spans="1:36" ht="16.5" x14ac:dyDescent="0.3">
      <c r="A22" s="331" t="s">
        <v>373</v>
      </c>
      <c r="B22" s="332"/>
      <c r="C22" s="332"/>
      <c r="D22" s="332"/>
      <c r="E22" s="333" t="s">
        <v>402</v>
      </c>
      <c r="F22" s="333"/>
      <c r="G22" s="333"/>
      <c r="H22" s="333"/>
      <c r="I22" s="333"/>
      <c r="J22" s="36" t="str">
        <f t="shared" si="0"/>
        <v>Nom8_P</v>
      </c>
      <c r="K22" s="36"/>
      <c r="L22" s="36"/>
      <c r="M22" s="36"/>
      <c r="N22" s="77">
        <v>8</v>
      </c>
      <c r="O22" s="12"/>
      <c r="P22" s="12"/>
      <c r="Q22" s="12"/>
      <c r="R22" s="340" t="s">
        <v>116</v>
      </c>
      <c r="S22" s="340"/>
      <c r="T22" s="340"/>
      <c r="U22" s="340"/>
      <c r="V22" s="340"/>
      <c r="W22" s="34"/>
      <c r="AA22" s="142" t="str">
        <f t="shared" si="1"/>
        <v>Nom8_P</v>
      </c>
      <c r="AB22" s="142" t="str">
        <f t="shared" si="2"/>
        <v>Nom8</v>
      </c>
      <c r="AC22" s="142" t="str">
        <f t="shared" si="3"/>
        <v>Prénom8</v>
      </c>
      <c r="AH22" s="339"/>
      <c r="AI22" s="339"/>
      <c r="AJ22" s="339"/>
    </row>
    <row r="23" spans="1:36" ht="16.5" x14ac:dyDescent="0.3">
      <c r="A23" s="331" t="s">
        <v>374</v>
      </c>
      <c r="B23" s="332"/>
      <c r="C23" s="332"/>
      <c r="D23" s="332"/>
      <c r="E23" s="333" t="s">
        <v>403</v>
      </c>
      <c r="F23" s="333"/>
      <c r="G23" s="333"/>
      <c r="H23" s="333"/>
      <c r="I23" s="333"/>
      <c r="J23" s="36" t="str">
        <f t="shared" si="0"/>
        <v>Nom9_P</v>
      </c>
      <c r="K23" s="36"/>
      <c r="L23" s="36"/>
      <c r="M23" s="36"/>
      <c r="N23" s="77">
        <v>9</v>
      </c>
      <c r="O23" s="12"/>
      <c r="P23" s="12"/>
      <c r="Q23" s="12"/>
      <c r="R23" s="12"/>
      <c r="S23" s="374" t="s">
        <v>145</v>
      </c>
      <c r="T23" s="374"/>
      <c r="U23" s="374"/>
      <c r="V23" s="12"/>
      <c r="W23" s="34"/>
      <c r="AA23" s="142" t="str">
        <f t="shared" si="1"/>
        <v>Nom9_P</v>
      </c>
      <c r="AB23" s="142" t="str">
        <f t="shared" si="2"/>
        <v>Nom9</v>
      </c>
      <c r="AC23" s="142" t="str">
        <f t="shared" si="3"/>
        <v>Prénom9</v>
      </c>
      <c r="AH23" s="339"/>
      <c r="AI23" s="339"/>
      <c r="AJ23" s="339"/>
    </row>
    <row r="24" spans="1:36" ht="16.5" x14ac:dyDescent="0.3">
      <c r="A24" s="331" t="s">
        <v>375</v>
      </c>
      <c r="B24" s="332"/>
      <c r="C24" s="332"/>
      <c r="D24" s="332"/>
      <c r="E24" s="333" t="s">
        <v>404</v>
      </c>
      <c r="F24" s="333"/>
      <c r="G24" s="333"/>
      <c r="H24" s="333"/>
      <c r="I24" s="333"/>
      <c r="J24" s="36" t="str">
        <f t="shared" si="0"/>
        <v>Nom10_P</v>
      </c>
      <c r="K24" s="36"/>
      <c r="L24" s="36"/>
      <c r="M24" s="36"/>
      <c r="N24" s="77">
        <v>10</v>
      </c>
      <c r="O24" s="12"/>
      <c r="P24" s="12"/>
      <c r="Q24" s="12"/>
      <c r="R24" s="12"/>
      <c r="S24" s="12"/>
      <c r="T24" s="12"/>
      <c r="U24" s="12"/>
      <c r="V24" s="12"/>
      <c r="W24" s="34"/>
      <c r="AA24" s="142" t="str">
        <f t="shared" si="1"/>
        <v>Nom10_P</v>
      </c>
      <c r="AB24" s="142" t="str">
        <f t="shared" si="2"/>
        <v>Nom10</v>
      </c>
      <c r="AC24" s="142" t="str">
        <f t="shared" si="3"/>
        <v>Prénom10</v>
      </c>
      <c r="AH24" s="339"/>
      <c r="AI24" s="339"/>
      <c r="AJ24" s="339"/>
    </row>
    <row r="25" spans="1:36" ht="16.5" x14ac:dyDescent="0.3">
      <c r="A25" s="331" t="s">
        <v>376</v>
      </c>
      <c r="B25" s="332"/>
      <c r="C25" s="332"/>
      <c r="D25" s="332"/>
      <c r="E25" s="333" t="s">
        <v>405</v>
      </c>
      <c r="F25" s="333"/>
      <c r="G25" s="333"/>
      <c r="H25" s="333"/>
      <c r="I25" s="333"/>
      <c r="J25" s="36" t="str">
        <f t="shared" si="0"/>
        <v>Nom11_P</v>
      </c>
      <c r="K25" s="36"/>
      <c r="L25" s="36"/>
      <c r="M25" s="36"/>
      <c r="N25" s="77">
        <v>11</v>
      </c>
      <c r="O25" s="12"/>
      <c r="P25" s="12"/>
      <c r="Q25" s="12"/>
      <c r="R25" s="12"/>
      <c r="S25" s="128"/>
      <c r="T25" s="128"/>
      <c r="U25" s="128"/>
      <c r="V25" s="12"/>
      <c r="W25" s="34"/>
      <c r="AA25" s="142" t="str">
        <f t="shared" si="1"/>
        <v>Nom11_P</v>
      </c>
      <c r="AB25" s="142" t="str">
        <f t="shared" si="2"/>
        <v>Nom11</v>
      </c>
      <c r="AC25" s="142" t="str">
        <f t="shared" si="3"/>
        <v>Prénom11</v>
      </c>
      <c r="AH25" s="339"/>
      <c r="AI25" s="339"/>
      <c r="AJ25" s="339"/>
    </row>
    <row r="26" spans="1:36" ht="16.5" x14ac:dyDescent="0.3">
      <c r="A26" s="331" t="s">
        <v>377</v>
      </c>
      <c r="B26" s="332"/>
      <c r="C26" s="332"/>
      <c r="D26" s="332"/>
      <c r="E26" s="333" t="s">
        <v>406</v>
      </c>
      <c r="F26" s="333"/>
      <c r="G26" s="333"/>
      <c r="H26" s="333"/>
      <c r="I26" s="333"/>
      <c r="J26" s="36" t="str">
        <f t="shared" si="0"/>
        <v>Nom12_P</v>
      </c>
      <c r="K26" s="36"/>
      <c r="L26" s="36"/>
      <c r="M26" s="36"/>
      <c r="N26" s="77">
        <v>12</v>
      </c>
      <c r="O26" s="12"/>
      <c r="P26" s="12"/>
      <c r="Q26" s="12"/>
      <c r="R26" s="12"/>
      <c r="S26" s="374" t="s">
        <v>145</v>
      </c>
      <c r="T26" s="374"/>
      <c r="U26" s="374"/>
      <c r="V26" s="12"/>
      <c r="W26" s="34" t="s">
        <v>173</v>
      </c>
      <c r="AA26" s="142" t="str">
        <f t="shared" si="1"/>
        <v>Nom12_P</v>
      </c>
      <c r="AB26" s="142" t="str">
        <f t="shared" si="2"/>
        <v>Nom12</v>
      </c>
      <c r="AC26" s="142" t="str">
        <f t="shared" si="3"/>
        <v>Prénom12</v>
      </c>
      <c r="AH26" s="339"/>
      <c r="AI26" s="339"/>
      <c r="AJ26" s="339"/>
    </row>
    <row r="27" spans="1:36" ht="16.5" x14ac:dyDescent="0.3">
      <c r="A27" s="331" t="s">
        <v>378</v>
      </c>
      <c r="B27" s="332"/>
      <c r="C27" s="332"/>
      <c r="D27" s="332"/>
      <c r="E27" s="333" t="s">
        <v>407</v>
      </c>
      <c r="F27" s="333"/>
      <c r="G27" s="333"/>
      <c r="H27" s="333"/>
      <c r="I27" s="333"/>
      <c r="J27" s="36" t="str">
        <f t="shared" si="0"/>
        <v>Nom13_P</v>
      </c>
      <c r="K27" s="36"/>
      <c r="L27" s="36"/>
      <c r="M27" s="36"/>
      <c r="N27" s="77">
        <v>13</v>
      </c>
      <c r="O27" s="12"/>
      <c r="P27" s="12"/>
      <c r="Q27" s="12"/>
      <c r="R27" s="340"/>
      <c r="S27" s="340"/>
      <c r="T27" s="340"/>
      <c r="U27" s="340"/>
      <c r="V27" s="340"/>
      <c r="W27" s="69"/>
      <c r="AA27" s="142" t="str">
        <f t="shared" si="1"/>
        <v>Nom13_P</v>
      </c>
      <c r="AB27" s="142" t="str">
        <f t="shared" si="2"/>
        <v>Nom13</v>
      </c>
      <c r="AC27" s="142" t="str">
        <f t="shared" si="3"/>
        <v>Prénom13</v>
      </c>
      <c r="AH27" s="339"/>
      <c r="AI27" s="339"/>
      <c r="AJ27" s="339"/>
    </row>
    <row r="28" spans="1:36" ht="16.5" x14ac:dyDescent="0.3">
      <c r="A28" s="331" t="s">
        <v>379</v>
      </c>
      <c r="B28" s="332"/>
      <c r="C28" s="332"/>
      <c r="D28" s="332"/>
      <c r="E28" s="333" t="s">
        <v>408</v>
      </c>
      <c r="F28" s="333"/>
      <c r="G28" s="333"/>
      <c r="H28" s="333"/>
      <c r="I28" s="333"/>
      <c r="J28" s="36" t="str">
        <f t="shared" si="0"/>
        <v>Nom14_P</v>
      </c>
      <c r="K28" s="36"/>
      <c r="L28" s="36"/>
      <c r="M28" s="36"/>
      <c r="N28" s="77">
        <v>14</v>
      </c>
      <c r="O28" s="12"/>
      <c r="P28" s="12"/>
      <c r="Q28" s="12"/>
      <c r="R28" s="12"/>
      <c r="S28" s="374" t="s">
        <v>184</v>
      </c>
      <c r="T28" s="374"/>
      <c r="U28" s="374"/>
      <c r="V28" s="12"/>
      <c r="W28" s="34" t="s">
        <v>99</v>
      </c>
      <c r="AA28" s="142" t="str">
        <f t="shared" si="1"/>
        <v>Nom14_P</v>
      </c>
      <c r="AB28" s="142" t="str">
        <f t="shared" si="2"/>
        <v>Nom14</v>
      </c>
      <c r="AC28" s="142" t="str">
        <f t="shared" si="3"/>
        <v>Prénom14</v>
      </c>
      <c r="AH28" s="339"/>
      <c r="AI28" s="339"/>
      <c r="AJ28" s="339"/>
    </row>
    <row r="29" spans="1:36" ht="16.5" x14ac:dyDescent="0.3">
      <c r="A29" s="331" t="s">
        <v>380</v>
      </c>
      <c r="B29" s="332"/>
      <c r="C29" s="332"/>
      <c r="D29" s="332"/>
      <c r="E29" s="333" t="s">
        <v>409</v>
      </c>
      <c r="F29" s="333"/>
      <c r="G29" s="333"/>
      <c r="H29" s="333"/>
      <c r="I29" s="333"/>
      <c r="J29" s="36" t="str">
        <f t="shared" si="0"/>
        <v>Nom15_P</v>
      </c>
      <c r="K29" s="36"/>
      <c r="L29" s="36"/>
      <c r="M29" s="36"/>
      <c r="N29" s="77">
        <v>15</v>
      </c>
      <c r="O29" s="12"/>
      <c r="P29" s="12"/>
      <c r="Q29" s="12"/>
      <c r="R29" s="12"/>
      <c r="S29" s="12"/>
      <c r="T29" s="12"/>
      <c r="U29" s="12"/>
      <c r="V29" s="12"/>
      <c r="W29" s="34"/>
      <c r="AA29" s="142" t="str">
        <f t="shared" si="1"/>
        <v>Nom15_P</v>
      </c>
      <c r="AB29" s="142" t="str">
        <f t="shared" si="2"/>
        <v>Nom15</v>
      </c>
      <c r="AC29" s="142" t="str">
        <f t="shared" si="3"/>
        <v>Prénom15</v>
      </c>
      <c r="AH29" s="339"/>
      <c r="AI29" s="339"/>
      <c r="AJ29" s="339"/>
    </row>
    <row r="30" spans="1:36" ht="16.5" x14ac:dyDescent="0.3">
      <c r="A30" s="331" t="s">
        <v>381</v>
      </c>
      <c r="B30" s="332"/>
      <c r="C30" s="332"/>
      <c r="D30" s="332"/>
      <c r="E30" s="333" t="s">
        <v>410</v>
      </c>
      <c r="F30" s="333"/>
      <c r="G30" s="333"/>
      <c r="H30" s="333"/>
      <c r="I30" s="333"/>
      <c r="J30" s="36" t="str">
        <f t="shared" ref="J30:J44" si="4">CONCATENATE(A30,"_",MID(E30,1,1))</f>
        <v>Nom16_P</v>
      </c>
      <c r="K30" s="36"/>
      <c r="L30" s="36"/>
      <c r="M30" s="36"/>
      <c r="N30" s="77">
        <v>16</v>
      </c>
      <c r="O30" s="12"/>
      <c r="P30" s="12"/>
      <c r="Q30" s="12"/>
      <c r="R30" s="12"/>
      <c r="S30" s="385"/>
      <c r="T30" s="385"/>
      <c r="U30" s="385"/>
      <c r="V30" s="12"/>
      <c r="W30" s="34"/>
      <c r="AA30" s="142" t="str">
        <f t="shared" si="1"/>
        <v>Nom16_P</v>
      </c>
      <c r="AB30" s="142" t="str">
        <f t="shared" si="2"/>
        <v>Nom16</v>
      </c>
      <c r="AC30" s="142" t="str">
        <f t="shared" si="3"/>
        <v>Prénom16</v>
      </c>
    </row>
    <row r="31" spans="1:36" ht="16.5" x14ac:dyDescent="0.3">
      <c r="A31" s="331" t="s">
        <v>382</v>
      </c>
      <c r="B31" s="332"/>
      <c r="C31" s="332"/>
      <c r="D31" s="332"/>
      <c r="E31" s="333" t="s">
        <v>411</v>
      </c>
      <c r="F31" s="333"/>
      <c r="G31" s="333"/>
      <c r="H31" s="333"/>
      <c r="I31" s="333"/>
      <c r="J31" s="36" t="str">
        <f t="shared" si="4"/>
        <v>Nom17_P</v>
      </c>
      <c r="K31" s="36"/>
      <c r="L31" s="36"/>
      <c r="M31" s="36"/>
      <c r="N31" s="77">
        <v>17</v>
      </c>
      <c r="O31" s="12"/>
      <c r="P31" s="12"/>
      <c r="Q31" s="12"/>
      <c r="R31" s="12"/>
      <c r="S31" s="374" t="s">
        <v>145</v>
      </c>
      <c r="T31" s="374"/>
      <c r="U31" s="374"/>
      <c r="V31" s="12"/>
      <c r="W31" s="34" t="s">
        <v>136</v>
      </c>
      <c r="AA31" s="142" t="str">
        <f t="shared" si="1"/>
        <v>Nom17_P</v>
      </c>
      <c r="AB31" s="142" t="str">
        <f t="shared" si="2"/>
        <v>Nom17</v>
      </c>
      <c r="AC31" s="142" t="str">
        <f t="shared" si="3"/>
        <v>Prénom17</v>
      </c>
    </row>
    <row r="32" spans="1:36" ht="16.5" x14ac:dyDescent="0.3">
      <c r="A32" s="331" t="s">
        <v>383</v>
      </c>
      <c r="B32" s="332"/>
      <c r="C32" s="332"/>
      <c r="D32" s="332"/>
      <c r="E32" s="333" t="s">
        <v>412</v>
      </c>
      <c r="F32" s="333"/>
      <c r="G32" s="333"/>
      <c r="H32" s="333"/>
      <c r="I32" s="333"/>
      <c r="J32" s="36" t="str">
        <f t="shared" si="4"/>
        <v>Nom18_P</v>
      </c>
      <c r="K32" s="36"/>
      <c r="L32" s="36"/>
      <c r="M32" s="36"/>
      <c r="N32" s="77">
        <v>18</v>
      </c>
      <c r="O32" s="12"/>
      <c r="P32" s="12"/>
      <c r="Q32" s="12"/>
      <c r="R32" s="12"/>
      <c r="S32" s="12"/>
      <c r="T32" s="12"/>
      <c r="U32" s="12"/>
      <c r="V32" s="12"/>
      <c r="W32" s="34"/>
      <c r="AA32" s="142" t="str">
        <f t="shared" si="1"/>
        <v>Nom18_P</v>
      </c>
      <c r="AB32" s="142" t="str">
        <f t="shared" si="2"/>
        <v>Nom18</v>
      </c>
      <c r="AC32" s="142" t="str">
        <f t="shared" si="3"/>
        <v>Prénom18</v>
      </c>
    </row>
    <row r="33" spans="1:29" ht="16.5" x14ac:dyDescent="0.3">
      <c r="A33" s="331" t="s">
        <v>384</v>
      </c>
      <c r="B33" s="332"/>
      <c r="C33" s="332"/>
      <c r="D33" s="332"/>
      <c r="E33" s="333" t="s">
        <v>413</v>
      </c>
      <c r="F33" s="333"/>
      <c r="G33" s="333"/>
      <c r="H33" s="333"/>
      <c r="I33" s="333"/>
      <c r="J33" s="36" t="str">
        <f t="shared" si="4"/>
        <v>Nom19_P</v>
      </c>
      <c r="K33" s="36"/>
      <c r="L33" s="36"/>
      <c r="M33" s="36"/>
      <c r="N33" s="77">
        <v>19</v>
      </c>
      <c r="O33" s="12"/>
      <c r="P33" s="12"/>
      <c r="Q33" s="12"/>
      <c r="R33" s="12"/>
      <c r="S33" s="385"/>
      <c r="T33" s="385"/>
      <c r="U33" s="385"/>
      <c r="V33" s="12"/>
      <c r="W33" s="34"/>
      <c r="AA33" s="142" t="str">
        <f t="shared" si="1"/>
        <v>Nom19_P</v>
      </c>
      <c r="AB33" s="142" t="str">
        <f t="shared" si="2"/>
        <v>Nom19</v>
      </c>
      <c r="AC33" s="142" t="str">
        <f t="shared" si="3"/>
        <v>Prénom19</v>
      </c>
    </row>
    <row r="34" spans="1:29" ht="16.5" x14ac:dyDescent="0.3">
      <c r="A34" s="331" t="s">
        <v>385</v>
      </c>
      <c r="B34" s="332"/>
      <c r="C34" s="332"/>
      <c r="D34" s="332"/>
      <c r="E34" s="333" t="s">
        <v>414</v>
      </c>
      <c r="F34" s="333"/>
      <c r="G34" s="333"/>
      <c r="H34" s="333"/>
      <c r="I34" s="333"/>
      <c r="J34" s="36" t="str">
        <f t="shared" si="4"/>
        <v>Nom20_P</v>
      </c>
      <c r="K34" s="36"/>
      <c r="L34" s="36"/>
      <c r="M34" s="36"/>
      <c r="N34" s="77">
        <v>20</v>
      </c>
      <c r="O34" s="12"/>
      <c r="P34" s="12"/>
      <c r="Q34" s="12"/>
      <c r="R34" s="12"/>
      <c r="S34" s="374" t="s">
        <v>145</v>
      </c>
      <c r="T34" s="374"/>
      <c r="U34" s="374"/>
      <c r="V34" s="12"/>
      <c r="W34" s="34" t="s">
        <v>172</v>
      </c>
      <c r="AA34" s="142" t="str">
        <f t="shared" si="1"/>
        <v>Nom20_P</v>
      </c>
      <c r="AB34" s="142" t="str">
        <f t="shared" si="2"/>
        <v>Nom20</v>
      </c>
      <c r="AC34" s="142" t="str">
        <f t="shared" si="3"/>
        <v>Prénom20</v>
      </c>
    </row>
    <row r="35" spans="1:29" ht="16.5" x14ac:dyDescent="0.3">
      <c r="A35" s="331" t="s">
        <v>386</v>
      </c>
      <c r="B35" s="332"/>
      <c r="C35" s="332"/>
      <c r="D35" s="332"/>
      <c r="E35" s="333" t="s">
        <v>415</v>
      </c>
      <c r="F35" s="333"/>
      <c r="G35" s="333"/>
      <c r="H35" s="333"/>
      <c r="I35" s="333"/>
      <c r="J35" s="36" t="str">
        <f t="shared" si="4"/>
        <v>Nom21_P</v>
      </c>
      <c r="K35" s="36"/>
      <c r="L35" s="36"/>
      <c r="M35" s="36"/>
      <c r="N35" s="77">
        <v>21</v>
      </c>
      <c r="O35" s="12"/>
      <c r="P35" s="12"/>
      <c r="Q35" s="12"/>
      <c r="R35" s="12"/>
      <c r="S35" s="12"/>
      <c r="T35" s="12"/>
      <c r="U35" s="12"/>
      <c r="V35" s="12"/>
      <c r="W35" s="34"/>
      <c r="AA35" s="142" t="str">
        <f t="shared" si="1"/>
        <v>Nom21_P</v>
      </c>
      <c r="AB35" s="142" t="str">
        <f t="shared" si="2"/>
        <v>Nom21</v>
      </c>
      <c r="AC35" s="142" t="str">
        <f t="shared" si="3"/>
        <v>Prénom21</v>
      </c>
    </row>
    <row r="36" spans="1:29" ht="16.5" x14ac:dyDescent="0.3">
      <c r="A36" s="331" t="s">
        <v>387</v>
      </c>
      <c r="B36" s="332"/>
      <c r="C36" s="332"/>
      <c r="D36" s="332"/>
      <c r="E36" s="333" t="s">
        <v>416</v>
      </c>
      <c r="F36" s="333"/>
      <c r="G36" s="333"/>
      <c r="H36" s="333"/>
      <c r="I36" s="333"/>
      <c r="J36" s="36" t="str">
        <f t="shared" si="4"/>
        <v>Nom22_P</v>
      </c>
      <c r="K36" s="36"/>
      <c r="L36" s="36"/>
      <c r="M36" s="36"/>
      <c r="N36" s="77">
        <v>22</v>
      </c>
      <c r="O36" s="12"/>
      <c r="P36" s="12"/>
      <c r="Q36" s="12"/>
      <c r="R36" s="12"/>
      <c r="S36" s="12"/>
      <c r="T36" s="12"/>
      <c r="U36" s="12"/>
      <c r="V36" s="12"/>
      <c r="W36" s="34"/>
      <c r="AA36" s="142" t="str">
        <f t="shared" si="1"/>
        <v>Nom22_P</v>
      </c>
      <c r="AB36" s="142" t="str">
        <f t="shared" si="2"/>
        <v>Nom22</v>
      </c>
      <c r="AC36" s="142" t="str">
        <f t="shared" si="3"/>
        <v>Prénom22</v>
      </c>
    </row>
    <row r="37" spans="1:29" ht="16.5" x14ac:dyDescent="0.3">
      <c r="A37" s="331" t="s">
        <v>388</v>
      </c>
      <c r="B37" s="332"/>
      <c r="C37" s="332"/>
      <c r="D37" s="332"/>
      <c r="E37" s="333" t="s">
        <v>417</v>
      </c>
      <c r="F37" s="333"/>
      <c r="G37" s="333"/>
      <c r="H37" s="333"/>
      <c r="I37" s="333"/>
      <c r="J37" s="36" t="str">
        <f t="shared" si="4"/>
        <v>Nom23_P</v>
      </c>
      <c r="K37" s="36"/>
      <c r="L37" s="36"/>
      <c r="M37" s="36"/>
      <c r="N37" s="77">
        <v>23</v>
      </c>
      <c r="O37" s="12"/>
      <c r="P37" s="12"/>
      <c r="Q37" s="12"/>
      <c r="R37" s="12"/>
      <c r="S37" s="12"/>
      <c r="T37" s="12"/>
      <c r="U37" s="12"/>
      <c r="V37" s="12"/>
      <c r="W37" s="34"/>
      <c r="AA37" s="142" t="str">
        <f t="shared" si="1"/>
        <v>Nom23_P</v>
      </c>
      <c r="AB37" s="142" t="str">
        <f t="shared" si="2"/>
        <v>Nom23</v>
      </c>
      <c r="AC37" s="142" t="str">
        <f t="shared" si="3"/>
        <v>Prénom23</v>
      </c>
    </row>
    <row r="38" spans="1:29" ht="16.5" x14ac:dyDescent="0.3">
      <c r="A38" s="331" t="s">
        <v>389</v>
      </c>
      <c r="B38" s="332"/>
      <c r="C38" s="332"/>
      <c r="D38" s="332"/>
      <c r="E38" s="333" t="s">
        <v>418</v>
      </c>
      <c r="F38" s="333"/>
      <c r="G38" s="333"/>
      <c r="H38" s="333"/>
      <c r="I38" s="333"/>
      <c r="J38" s="36" t="str">
        <f t="shared" si="4"/>
        <v>Nom24_P</v>
      </c>
      <c r="K38" s="36"/>
      <c r="L38" s="36"/>
      <c r="M38" s="36"/>
      <c r="N38" s="77">
        <v>24</v>
      </c>
      <c r="O38" s="12"/>
      <c r="P38" s="12"/>
      <c r="Q38" s="12"/>
      <c r="R38" s="12"/>
      <c r="S38" s="12"/>
      <c r="T38" s="12"/>
      <c r="U38" s="12"/>
      <c r="V38" s="12"/>
      <c r="W38" s="34"/>
      <c r="AA38" s="142" t="str">
        <f t="shared" si="1"/>
        <v>Nom24_P</v>
      </c>
      <c r="AB38" s="142" t="str">
        <f t="shared" si="2"/>
        <v>Nom24</v>
      </c>
      <c r="AC38" s="142" t="str">
        <f t="shared" si="3"/>
        <v>Prénom24</v>
      </c>
    </row>
    <row r="39" spans="1:29" ht="16.5" x14ac:dyDescent="0.3">
      <c r="A39" s="331" t="s">
        <v>390</v>
      </c>
      <c r="B39" s="332"/>
      <c r="C39" s="332"/>
      <c r="D39" s="332"/>
      <c r="E39" s="333" t="s">
        <v>419</v>
      </c>
      <c r="F39" s="333"/>
      <c r="G39" s="333"/>
      <c r="H39" s="333"/>
      <c r="I39" s="333"/>
      <c r="J39" s="36" t="str">
        <f t="shared" si="4"/>
        <v>Nom25_P</v>
      </c>
      <c r="K39" s="36"/>
      <c r="L39" s="36"/>
      <c r="M39" s="36"/>
      <c r="N39" s="77">
        <v>25</v>
      </c>
      <c r="O39" s="12"/>
      <c r="P39" s="12"/>
      <c r="Q39" s="12"/>
      <c r="R39" s="12"/>
      <c r="S39" s="12"/>
      <c r="T39" s="12"/>
      <c r="U39" s="12"/>
      <c r="V39" s="12"/>
      <c r="W39" s="34"/>
      <c r="AA39" s="142" t="str">
        <f t="shared" si="1"/>
        <v>Nom25_P</v>
      </c>
      <c r="AB39" s="142" t="str">
        <f t="shared" si="2"/>
        <v>Nom25</v>
      </c>
      <c r="AC39" s="142" t="str">
        <f t="shared" si="3"/>
        <v>Prénom25</v>
      </c>
    </row>
    <row r="40" spans="1:29" ht="16.5" x14ac:dyDescent="0.3">
      <c r="A40" s="331" t="s">
        <v>391</v>
      </c>
      <c r="B40" s="332"/>
      <c r="C40" s="332"/>
      <c r="D40" s="332"/>
      <c r="E40" s="333" t="s">
        <v>420</v>
      </c>
      <c r="F40" s="333"/>
      <c r="G40" s="333"/>
      <c r="H40" s="333"/>
      <c r="I40" s="333"/>
      <c r="J40" s="36" t="str">
        <f t="shared" si="4"/>
        <v>Nom26_P</v>
      </c>
      <c r="K40" s="36"/>
      <c r="L40" s="36"/>
      <c r="M40" s="36"/>
      <c r="N40" s="77">
        <v>26</v>
      </c>
      <c r="O40" s="12"/>
      <c r="P40" s="12"/>
      <c r="Q40" s="12"/>
      <c r="R40" s="12"/>
      <c r="S40" s="12"/>
      <c r="T40" s="12"/>
      <c r="U40" s="12"/>
      <c r="V40" s="12"/>
      <c r="W40" s="34"/>
      <c r="AA40" s="142" t="str">
        <f t="shared" si="1"/>
        <v>Nom26_P</v>
      </c>
      <c r="AB40" s="142" t="str">
        <f t="shared" si="2"/>
        <v>Nom26</v>
      </c>
      <c r="AC40" s="142" t="str">
        <f t="shared" si="3"/>
        <v>Prénom26</v>
      </c>
    </row>
    <row r="41" spans="1:29" ht="16.5" x14ac:dyDescent="0.3">
      <c r="A41" s="331" t="s">
        <v>392</v>
      </c>
      <c r="B41" s="332"/>
      <c r="C41" s="332"/>
      <c r="D41" s="332"/>
      <c r="E41" s="333" t="s">
        <v>421</v>
      </c>
      <c r="F41" s="333"/>
      <c r="G41" s="333"/>
      <c r="H41" s="333"/>
      <c r="I41" s="333"/>
      <c r="J41" s="36" t="str">
        <f t="shared" si="4"/>
        <v>Nom27_P</v>
      </c>
      <c r="K41" s="36"/>
      <c r="L41" s="36"/>
      <c r="M41" s="36"/>
      <c r="N41" s="77">
        <v>27</v>
      </c>
      <c r="O41" s="12"/>
      <c r="P41" s="12"/>
      <c r="Q41" s="12"/>
      <c r="R41" s="12"/>
      <c r="S41" s="12"/>
      <c r="T41" s="12"/>
      <c r="U41" s="12"/>
      <c r="V41" s="12"/>
      <c r="W41" s="34"/>
      <c r="AA41" s="142" t="str">
        <f t="shared" si="1"/>
        <v>Nom27_P</v>
      </c>
      <c r="AB41" s="142" t="str">
        <f t="shared" si="2"/>
        <v>Nom27</v>
      </c>
      <c r="AC41" s="142" t="str">
        <f t="shared" si="3"/>
        <v>Prénom27</v>
      </c>
    </row>
    <row r="42" spans="1:29" ht="16.5" x14ac:dyDescent="0.3">
      <c r="A42" s="331" t="s">
        <v>393</v>
      </c>
      <c r="B42" s="332"/>
      <c r="C42" s="332"/>
      <c r="D42" s="332"/>
      <c r="E42" s="333" t="s">
        <v>422</v>
      </c>
      <c r="F42" s="333"/>
      <c r="G42" s="333"/>
      <c r="H42" s="333"/>
      <c r="I42" s="333"/>
      <c r="J42" s="36" t="str">
        <f t="shared" si="4"/>
        <v>Nom28_P</v>
      </c>
      <c r="K42" s="36"/>
      <c r="L42" s="36"/>
      <c r="M42" s="36"/>
      <c r="N42" s="77">
        <v>28</v>
      </c>
      <c r="O42" s="12"/>
      <c r="P42" s="12"/>
      <c r="Q42" s="12"/>
      <c r="R42" s="12"/>
      <c r="S42" s="12"/>
      <c r="T42" s="12"/>
      <c r="U42" s="12"/>
      <c r="V42" s="12"/>
      <c r="W42" s="34"/>
      <c r="AA42" s="142" t="str">
        <f t="shared" si="1"/>
        <v>Nom28_P</v>
      </c>
      <c r="AB42" s="142" t="str">
        <f t="shared" si="2"/>
        <v>Nom28</v>
      </c>
      <c r="AC42" s="142" t="str">
        <f t="shared" si="3"/>
        <v>Prénom28</v>
      </c>
    </row>
    <row r="43" spans="1:29" ht="16.5" x14ac:dyDescent="0.3">
      <c r="A43" s="331" t="s">
        <v>394</v>
      </c>
      <c r="B43" s="332"/>
      <c r="C43" s="332"/>
      <c r="D43" s="332"/>
      <c r="E43" s="333" t="s">
        <v>423</v>
      </c>
      <c r="F43" s="333"/>
      <c r="G43" s="333"/>
      <c r="H43" s="333"/>
      <c r="I43" s="333"/>
      <c r="J43" s="36" t="str">
        <f t="shared" si="4"/>
        <v>Nom29_P</v>
      </c>
      <c r="K43" s="36"/>
      <c r="L43" s="36"/>
      <c r="M43" s="36"/>
      <c r="N43" s="77">
        <v>29</v>
      </c>
      <c r="O43" s="12"/>
      <c r="P43" s="12"/>
      <c r="Q43" s="12"/>
      <c r="R43" s="12"/>
      <c r="S43" s="12"/>
      <c r="T43" s="12"/>
      <c r="U43" s="12"/>
      <c r="V43" s="12"/>
      <c r="W43" s="34"/>
      <c r="AA43" s="142" t="str">
        <f t="shared" si="1"/>
        <v>Nom29_P</v>
      </c>
      <c r="AB43" s="142" t="str">
        <f t="shared" si="2"/>
        <v>Nom29</v>
      </c>
      <c r="AC43" s="142" t="str">
        <f t="shared" si="3"/>
        <v>Prénom29</v>
      </c>
    </row>
    <row r="44" spans="1:29" ht="16.5" x14ac:dyDescent="0.3">
      <c r="A44" s="331" t="s">
        <v>395</v>
      </c>
      <c r="B44" s="332"/>
      <c r="C44" s="332"/>
      <c r="D44" s="332"/>
      <c r="E44" s="333" t="s">
        <v>424</v>
      </c>
      <c r="F44" s="333"/>
      <c r="G44" s="333"/>
      <c r="H44" s="333"/>
      <c r="I44" s="333"/>
      <c r="J44" s="36" t="str">
        <f t="shared" si="4"/>
        <v>Nom30_P</v>
      </c>
      <c r="K44" s="36"/>
      <c r="L44" s="36"/>
      <c r="M44" s="36"/>
      <c r="N44" s="77">
        <v>30</v>
      </c>
      <c r="O44" s="12"/>
      <c r="P44" s="12"/>
      <c r="Q44" s="12"/>
      <c r="R44" s="12"/>
      <c r="S44" s="12"/>
      <c r="T44" s="129"/>
      <c r="U44" s="130" t="s">
        <v>138</v>
      </c>
      <c r="V44" s="383" t="s">
        <v>189</v>
      </c>
      <c r="W44" s="384"/>
      <c r="AA44" s="142" t="str">
        <f t="shared" si="1"/>
        <v>Nom30_P</v>
      </c>
      <c r="AB44" s="142" t="str">
        <f t="shared" si="2"/>
        <v>Nom30</v>
      </c>
      <c r="AC44" s="142" t="str">
        <f t="shared" si="3"/>
        <v>Prénom30</v>
      </c>
    </row>
    <row r="45" spans="1:29" ht="8.25" customHeight="1" thickBot="1" x14ac:dyDescent="0.3">
      <c r="A45" s="72"/>
      <c r="B45" s="37"/>
      <c r="C45" s="37"/>
      <c r="D45" s="37"/>
      <c r="E45" s="37"/>
      <c r="F45" s="37"/>
      <c r="G45" s="37"/>
      <c r="H45" s="37"/>
      <c r="I45" s="37"/>
      <c r="J45" s="37"/>
      <c r="K45" s="37"/>
      <c r="L45" s="37"/>
      <c r="M45" s="37"/>
      <c r="N45" s="37"/>
      <c r="O45" s="37"/>
      <c r="P45" s="37"/>
      <c r="Q45" s="37"/>
      <c r="R45" s="37"/>
      <c r="S45" s="37"/>
      <c r="T45" s="37"/>
      <c r="U45" s="37"/>
      <c r="V45" s="37"/>
      <c r="W45" s="38"/>
    </row>
    <row r="46" spans="1:29" ht="15.75" thickBot="1" x14ac:dyDescent="0.3"/>
    <row r="47" spans="1:29" ht="15.75" thickBot="1" x14ac:dyDescent="0.3">
      <c r="A47" s="379" t="s">
        <v>190</v>
      </c>
      <c r="B47" s="380"/>
      <c r="C47" s="380"/>
      <c r="D47" s="381" t="s">
        <v>191</v>
      </c>
      <c r="E47" s="381"/>
      <c r="F47" s="381"/>
      <c r="G47" s="381"/>
      <c r="H47" s="381"/>
      <c r="I47" s="381"/>
      <c r="J47" s="381"/>
      <c r="K47" s="381"/>
      <c r="L47" s="381"/>
      <c r="M47" s="381"/>
      <c r="N47" s="381"/>
      <c r="O47" s="381"/>
      <c r="P47" s="381"/>
      <c r="Q47" s="381"/>
      <c r="R47" s="381"/>
      <c r="S47" s="381"/>
      <c r="T47" s="381"/>
      <c r="U47" s="381"/>
      <c r="V47" s="381"/>
      <c r="W47" s="382"/>
      <c r="X47" s="143"/>
      <c r="Y47" s="143"/>
      <c r="Z47" s="143"/>
      <c r="AA47" s="145"/>
      <c r="AB47" s="145"/>
    </row>
  </sheetData>
  <sheetProtection sheet="1" objects="1" scenarios="1" selectLockedCells="1"/>
  <mergeCells count="116">
    <mergeCell ref="A47:C47"/>
    <mergeCell ref="D47:W47"/>
    <mergeCell ref="AH28:AJ28"/>
    <mergeCell ref="AH29:AJ29"/>
    <mergeCell ref="S28:U28"/>
    <mergeCell ref="V44:W44"/>
    <mergeCell ref="S31:U31"/>
    <mergeCell ref="S30:U30"/>
    <mergeCell ref="S33:U33"/>
    <mergeCell ref="S34:U34"/>
    <mergeCell ref="A44:D44"/>
    <mergeCell ref="E44:I44"/>
    <mergeCell ref="A43:D43"/>
    <mergeCell ref="E43:I43"/>
    <mergeCell ref="A40:D40"/>
    <mergeCell ref="E40:I40"/>
    <mergeCell ref="A42:D42"/>
    <mergeCell ref="E42:I42"/>
    <mergeCell ref="E11:I11"/>
    <mergeCell ref="E12:I12"/>
    <mergeCell ref="AH17:AJ17"/>
    <mergeCell ref="AH18:AJ18"/>
    <mergeCell ref="AH25:AJ25"/>
    <mergeCell ref="AH26:AJ26"/>
    <mergeCell ref="AH23:AJ23"/>
    <mergeCell ref="AH24:AJ24"/>
    <mergeCell ref="S23:U23"/>
    <mergeCell ref="S26:U26"/>
    <mergeCell ref="AH21:AJ21"/>
    <mergeCell ref="AH22:AJ22"/>
    <mergeCell ref="R22:V22"/>
    <mergeCell ref="AH19:AJ19"/>
    <mergeCell ref="AH20:AJ20"/>
    <mergeCell ref="S19:S20"/>
    <mergeCell ref="T19:U20"/>
    <mergeCell ref="V19:W20"/>
    <mergeCell ref="AH15:AJ15"/>
    <mergeCell ref="AH16:AJ16"/>
    <mergeCell ref="E15:I15"/>
    <mergeCell ref="E23:I23"/>
    <mergeCell ref="AH27:AJ27"/>
    <mergeCell ref="R27:V27"/>
    <mergeCell ref="D1:U3"/>
    <mergeCell ref="M9:O9"/>
    <mergeCell ref="P9:R9"/>
    <mergeCell ref="M5:O5"/>
    <mergeCell ref="P5:R5"/>
    <mergeCell ref="M7:O7"/>
    <mergeCell ref="P7:R7"/>
    <mergeCell ref="A7:D7"/>
    <mergeCell ref="A8:D8"/>
    <mergeCell ref="A9:D9"/>
    <mergeCell ref="A5:I6"/>
    <mergeCell ref="E9:I9"/>
    <mergeCell ref="A11:D11"/>
    <mergeCell ref="A12:D12"/>
    <mergeCell ref="M11:O11"/>
    <mergeCell ref="P11:R11"/>
    <mergeCell ref="E7:I7"/>
    <mergeCell ref="E8:I8"/>
    <mergeCell ref="A13:M13"/>
    <mergeCell ref="A14:D14"/>
    <mergeCell ref="E14:I14"/>
    <mergeCell ref="J14:L14"/>
    <mergeCell ref="A22:D22"/>
    <mergeCell ref="E22:I22"/>
    <mergeCell ref="A19:D19"/>
    <mergeCell ref="E19:I19"/>
    <mergeCell ref="A20:D20"/>
    <mergeCell ref="E20:I20"/>
    <mergeCell ref="A21:D21"/>
    <mergeCell ref="E21:I21"/>
    <mergeCell ref="A18:D18"/>
    <mergeCell ref="E18:I18"/>
    <mergeCell ref="A16:D16"/>
    <mergeCell ref="E16:I16"/>
    <mergeCell ref="A15:D15"/>
    <mergeCell ref="A17:D17"/>
    <mergeCell ref="E17:I17"/>
    <mergeCell ref="A10:D10"/>
    <mergeCell ref="E10:I10"/>
    <mergeCell ref="A41:D41"/>
    <mergeCell ref="E41:I41"/>
    <mergeCell ref="A39:D39"/>
    <mergeCell ref="E39:I39"/>
    <mergeCell ref="A35:D35"/>
    <mergeCell ref="E35:I35"/>
    <mergeCell ref="A36:D36"/>
    <mergeCell ref="E36:I36"/>
    <mergeCell ref="A37:D37"/>
    <mergeCell ref="E37:I37"/>
    <mergeCell ref="A38:D38"/>
    <mergeCell ref="E38:I38"/>
    <mergeCell ref="A34:D34"/>
    <mergeCell ref="E34:I34"/>
    <mergeCell ref="A26:D26"/>
    <mergeCell ref="E26:I26"/>
    <mergeCell ref="A23:D23"/>
    <mergeCell ref="A24:D24"/>
    <mergeCell ref="E24:I24"/>
    <mergeCell ref="A25:D25"/>
    <mergeCell ref="E25:I25"/>
    <mergeCell ref="E31:I31"/>
    <mergeCell ref="A32:D32"/>
    <mergeCell ref="E32:I32"/>
    <mergeCell ref="A33:D33"/>
    <mergeCell ref="E33:I33"/>
    <mergeCell ref="A27:D27"/>
    <mergeCell ref="E27:I27"/>
    <mergeCell ref="A28:D28"/>
    <mergeCell ref="E28:I28"/>
    <mergeCell ref="A29:D29"/>
    <mergeCell ref="E29:I29"/>
    <mergeCell ref="A30:D30"/>
    <mergeCell ref="E30:I30"/>
    <mergeCell ref="A31:D31"/>
  </mergeCells>
  <conditionalFormatting sqref="S28:U28">
    <cfRule type="cellIs" dxfId="59" priority="24" operator="equal">
      <formula>"Inactif"</formula>
    </cfRule>
    <cfRule type="cellIs" dxfId="58" priority="25" operator="equal">
      <formula>"Actif"</formula>
    </cfRule>
  </conditionalFormatting>
  <conditionalFormatting sqref="S23:U23">
    <cfRule type="cellIs" dxfId="57" priority="22" operator="equal">
      <formula>"Inactif"</formula>
    </cfRule>
    <cfRule type="cellIs" dxfId="56" priority="23" operator="equal">
      <formula>"Actif"</formula>
    </cfRule>
  </conditionalFormatting>
  <conditionalFormatting sqref="S31:U31">
    <cfRule type="cellIs" dxfId="55" priority="16" operator="equal">
      <formula>"Inactif"</formula>
    </cfRule>
    <cfRule type="cellIs" dxfId="54" priority="17" operator="equal">
      <formula>"Actif"</formula>
    </cfRule>
  </conditionalFormatting>
  <conditionalFormatting sqref="P9:R9">
    <cfRule type="notContainsBlanks" dxfId="53" priority="26">
      <formula>LEN(TRIM(P9))&gt;0</formula>
    </cfRule>
  </conditionalFormatting>
  <conditionalFormatting sqref="P11:R11">
    <cfRule type="notContainsBlanks" dxfId="52" priority="14">
      <formula>LEN(TRIM(P11))&gt;0</formula>
    </cfRule>
  </conditionalFormatting>
  <conditionalFormatting sqref="S26:U26">
    <cfRule type="cellIs" dxfId="51" priority="11" operator="equal">
      <formula>"Inactif"</formula>
    </cfRule>
    <cfRule type="cellIs" dxfId="50" priority="12" operator="equal">
      <formula>"Actif"</formula>
    </cfRule>
  </conditionalFormatting>
  <conditionalFormatting sqref="S34:U34">
    <cfRule type="cellIs" dxfId="49" priority="5" operator="equal">
      <formula>"Inactif"</formula>
    </cfRule>
    <cfRule type="cellIs" dxfId="48" priority="6" operator="equal">
      <formula>"Actif"</formula>
    </cfRule>
  </conditionalFormatting>
  <dataValidations disablePrompts="1" xWindow="637" yWindow="338" count="3">
    <dataValidation type="list" showInputMessage="1" showErrorMessage="1" sqref="S28:U28 S23:U23 S31:U31 S26:U26 S34:U34">
      <formula1>"Actif, Inactif"</formula1>
    </dataValidation>
    <dataValidation type="list" operator="equal" showInputMessage="1" showErrorMessage="1" promptTitle="Informations" prompt="Vous pouvez choisir 4 ou 6 périodes" sqref="S25 U5">
      <formula1>"4,6"</formula1>
    </dataValidation>
    <dataValidation type="whole" operator="lessThanOrEqual" showDropDown="1" showInputMessage="1" showErrorMessage="1" promptTitle="Informations" prompt="9 périodes maxi" sqref="V5">
      <formula1>9</formula1>
    </dataValidation>
  </dataValidations>
  <pageMargins left="0.7" right="0.7" top="0.75" bottom="0.75" header="0.3" footer="0.3"/>
  <pageSetup paperSize="9" orientation="portrait" horizontalDpi="1200" verticalDpi="1200"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rgb="FF00B050"/>
    <pageSetUpPr fitToPage="1"/>
  </sheetPr>
  <dimension ref="A1:DW122"/>
  <sheetViews>
    <sheetView showGridLines="0" showRowColHeaders="0" showZeros="0" zoomScale="90" zoomScaleNormal="90" workbookViewId="0">
      <pane xSplit="2" ySplit="4" topLeftCell="C5" activePane="bottomRight" state="frozenSplit"/>
      <selection pane="topRight" activeCell="C1" sqref="C1"/>
      <selection pane="bottomLeft" activeCell="A5" sqref="A5"/>
      <selection pane="bottomRight" activeCell="C5" sqref="C5"/>
    </sheetView>
  </sheetViews>
  <sheetFormatPr baseColWidth="10" defaultRowHeight="10.5" x14ac:dyDescent="0.15"/>
  <cols>
    <col min="1" max="1" width="51.7109375" style="267" customWidth="1"/>
    <col min="2" max="2" width="5.7109375" style="267" bestFit="1" customWidth="1"/>
    <col min="3" max="100" width="3.28515625" style="267" customWidth="1"/>
    <col min="101" max="122" width="3.85546875" style="267" customWidth="1"/>
    <col min="123" max="123" width="3.7109375" style="267" customWidth="1"/>
    <col min="124" max="124" width="16" style="267" customWidth="1"/>
    <col min="125" max="125" width="17.140625" style="267" customWidth="1"/>
    <col min="126" max="126" width="7" style="267" customWidth="1"/>
    <col min="127" max="297" width="11.42578125" style="267"/>
    <col min="298" max="298" width="70.85546875" style="267" customWidth="1"/>
    <col min="299" max="382" width="7" style="267" customWidth="1"/>
    <col min="383" max="553" width="11.42578125" style="267"/>
    <col min="554" max="554" width="70.85546875" style="267" customWidth="1"/>
    <col min="555" max="638" width="7" style="267" customWidth="1"/>
    <col min="639" max="809" width="11.42578125" style="267"/>
    <col min="810" max="810" width="70.85546875" style="267" customWidth="1"/>
    <col min="811" max="894" width="7" style="267" customWidth="1"/>
    <col min="895" max="1065" width="11.42578125" style="267"/>
    <col min="1066" max="1066" width="70.85546875" style="267" customWidth="1"/>
    <col min="1067" max="1150" width="7" style="267" customWidth="1"/>
    <col min="1151" max="1321" width="11.42578125" style="267"/>
    <col min="1322" max="1322" width="70.85546875" style="267" customWidth="1"/>
    <col min="1323" max="1406" width="7" style="267" customWidth="1"/>
    <col min="1407" max="1577" width="11.42578125" style="267"/>
    <col min="1578" max="1578" width="70.85546875" style="267" customWidth="1"/>
    <col min="1579" max="1662" width="7" style="267" customWidth="1"/>
    <col min="1663" max="1833" width="11.42578125" style="267"/>
    <col min="1834" max="1834" width="70.85546875" style="267" customWidth="1"/>
    <col min="1835" max="1918" width="7" style="267" customWidth="1"/>
    <col min="1919" max="2089" width="11.42578125" style="267"/>
    <col min="2090" max="2090" width="70.85546875" style="267" customWidth="1"/>
    <col min="2091" max="2174" width="7" style="267" customWidth="1"/>
    <col min="2175" max="2345" width="11.42578125" style="267"/>
    <col min="2346" max="2346" width="70.85546875" style="267" customWidth="1"/>
    <col min="2347" max="2430" width="7" style="267" customWidth="1"/>
    <col min="2431" max="2601" width="11.42578125" style="267"/>
    <col min="2602" max="2602" width="70.85546875" style="267" customWidth="1"/>
    <col min="2603" max="2686" width="7" style="267" customWidth="1"/>
    <col min="2687" max="2857" width="11.42578125" style="267"/>
    <col min="2858" max="2858" width="70.85546875" style="267" customWidth="1"/>
    <col min="2859" max="2942" width="7" style="267" customWidth="1"/>
    <col min="2943" max="3113" width="11.42578125" style="267"/>
    <col min="3114" max="3114" width="70.85546875" style="267" customWidth="1"/>
    <col min="3115" max="3198" width="7" style="267" customWidth="1"/>
    <col min="3199" max="3369" width="11.42578125" style="267"/>
    <col min="3370" max="3370" width="70.85546875" style="267" customWidth="1"/>
    <col min="3371" max="3454" width="7" style="267" customWidth="1"/>
    <col min="3455" max="3625" width="11.42578125" style="267"/>
    <col min="3626" max="3626" width="70.85546875" style="267" customWidth="1"/>
    <col min="3627" max="3710" width="7" style="267" customWidth="1"/>
    <col min="3711" max="3881" width="11.42578125" style="267"/>
    <col min="3882" max="3882" width="70.85546875" style="267" customWidth="1"/>
    <col min="3883" max="3966" width="7" style="267" customWidth="1"/>
    <col min="3967" max="4137" width="11.42578125" style="267"/>
    <col min="4138" max="4138" width="70.85546875" style="267" customWidth="1"/>
    <col min="4139" max="4222" width="7" style="267" customWidth="1"/>
    <col min="4223" max="4393" width="11.42578125" style="267"/>
    <col min="4394" max="4394" width="70.85546875" style="267" customWidth="1"/>
    <col min="4395" max="4478" width="7" style="267" customWidth="1"/>
    <col min="4479" max="4649" width="11.42578125" style="267"/>
    <col min="4650" max="4650" width="70.85546875" style="267" customWidth="1"/>
    <col min="4651" max="4734" width="7" style="267" customWidth="1"/>
    <col min="4735" max="4905" width="11.42578125" style="267"/>
    <col min="4906" max="4906" width="70.85546875" style="267" customWidth="1"/>
    <col min="4907" max="4990" width="7" style="267" customWidth="1"/>
    <col min="4991" max="5161" width="11.42578125" style="267"/>
    <col min="5162" max="5162" width="70.85546875" style="267" customWidth="1"/>
    <col min="5163" max="5246" width="7" style="267" customWidth="1"/>
    <col min="5247" max="5417" width="11.42578125" style="267"/>
    <col min="5418" max="5418" width="70.85546875" style="267" customWidth="1"/>
    <col min="5419" max="5502" width="7" style="267" customWidth="1"/>
    <col min="5503" max="5673" width="11.42578125" style="267"/>
    <col min="5674" max="5674" width="70.85546875" style="267" customWidth="1"/>
    <col min="5675" max="5758" width="7" style="267" customWidth="1"/>
    <col min="5759" max="5929" width="11.42578125" style="267"/>
    <col min="5930" max="5930" width="70.85546875" style="267" customWidth="1"/>
    <col min="5931" max="6014" width="7" style="267" customWidth="1"/>
    <col min="6015" max="6185" width="11.42578125" style="267"/>
    <col min="6186" max="6186" width="70.85546875" style="267" customWidth="1"/>
    <col min="6187" max="6270" width="7" style="267" customWidth="1"/>
    <col min="6271" max="6441" width="11.42578125" style="267"/>
    <col min="6442" max="6442" width="70.85546875" style="267" customWidth="1"/>
    <col min="6443" max="6526" width="7" style="267" customWidth="1"/>
    <col min="6527" max="6697" width="11.42578125" style="267"/>
    <col min="6698" max="6698" width="70.85546875" style="267" customWidth="1"/>
    <col min="6699" max="6782" width="7" style="267" customWidth="1"/>
    <col min="6783" max="6953" width="11.42578125" style="267"/>
    <col min="6954" max="6954" width="70.85546875" style="267" customWidth="1"/>
    <col min="6955" max="7038" width="7" style="267" customWidth="1"/>
    <col min="7039" max="7209" width="11.42578125" style="267"/>
    <col min="7210" max="7210" width="70.85546875" style="267" customWidth="1"/>
    <col min="7211" max="7294" width="7" style="267" customWidth="1"/>
    <col min="7295" max="7465" width="11.42578125" style="267"/>
    <col min="7466" max="7466" width="70.85546875" style="267" customWidth="1"/>
    <col min="7467" max="7550" width="7" style="267" customWidth="1"/>
    <col min="7551" max="7721" width="11.42578125" style="267"/>
    <col min="7722" max="7722" width="70.85546875" style="267" customWidth="1"/>
    <col min="7723" max="7806" width="7" style="267" customWidth="1"/>
    <col min="7807" max="7977" width="11.42578125" style="267"/>
    <col min="7978" max="7978" width="70.85546875" style="267" customWidth="1"/>
    <col min="7979" max="8062" width="7" style="267" customWidth="1"/>
    <col min="8063" max="8233" width="11.42578125" style="267"/>
    <col min="8234" max="8234" width="70.85546875" style="267" customWidth="1"/>
    <col min="8235" max="8318" width="7" style="267" customWidth="1"/>
    <col min="8319" max="8489" width="11.42578125" style="267"/>
    <col min="8490" max="8490" width="70.85546875" style="267" customWidth="1"/>
    <col min="8491" max="8574" width="7" style="267" customWidth="1"/>
    <col min="8575" max="8745" width="11.42578125" style="267"/>
    <col min="8746" max="8746" width="70.85546875" style="267" customWidth="1"/>
    <col min="8747" max="8830" width="7" style="267" customWidth="1"/>
    <col min="8831" max="9001" width="11.42578125" style="267"/>
    <col min="9002" max="9002" width="70.85546875" style="267" customWidth="1"/>
    <col min="9003" max="9086" width="7" style="267" customWidth="1"/>
    <col min="9087" max="9257" width="11.42578125" style="267"/>
    <col min="9258" max="9258" width="70.85546875" style="267" customWidth="1"/>
    <col min="9259" max="9342" width="7" style="267" customWidth="1"/>
    <col min="9343" max="9513" width="11.42578125" style="267"/>
    <col min="9514" max="9514" width="70.85546875" style="267" customWidth="1"/>
    <col min="9515" max="9598" width="7" style="267" customWidth="1"/>
    <col min="9599" max="9769" width="11.42578125" style="267"/>
    <col min="9770" max="9770" width="70.85546875" style="267" customWidth="1"/>
    <col min="9771" max="9854" width="7" style="267" customWidth="1"/>
    <col min="9855" max="10025" width="11.42578125" style="267"/>
    <col min="10026" max="10026" width="70.85546875" style="267" customWidth="1"/>
    <col min="10027" max="10110" width="7" style="267" customWidth="1"/>
    <col min="10111" max="10281" width="11.42578125" style="267"/>
    <col min="10282" max="10282" width="70.85546875" style="267" customWidth="1"/>
    <col min="10283" max="10366" width="7" style="267" customWidth="1"/>
    <col min="10367" max="10537" width="11.42578125" style="267"/>
    <col min="10538" max="10538" width="70.85546875" style="267" customWidth="1"/>
    <col min="10539" max="10622" width="7" style="267" customWidth="1"/>
    <col min="10623" max="10793" width="11.42578125" style="267"/>
    <col min="10794" max="10794" width="70.85546875" style="267" customWidth="1"/>
    <col min="10795" max="10878" width="7" style="267" customWidth="1"/>
    <col min="10879" max="11049" width="11.42578125" style="267"/>
    <col min="11050" max="11050" width="70.85546875" style="267" customWidth="1"/>
    <col min="11051" max="11134" width="7" style="267" customWidth="1"/>
    <col min="11135" max="11305" width="11.42578125" style="267"/>
    <col min="11306" max="11306" width="70.85546875" style="267" customWidth="1"/>
    <col min="11307" max="11390" width="7" style="267" customWidth="1"/>
    <col min="11391" max="11561" width="11.42578125" style="267"/>
    <col min="11562" max="11562" width="70.85546875" style="267" customWidth="1"/>
    <col min="11563" max="11646" width="7" style="267" customWidth="1"/>
    <col min="11647" max="11817" width="11.42578125" style="267"/>
    <col min="11818" max="11818" width="70.85546875" style="267" customWidth="1"/>
    <col min="11819" max="11902" width="7" style="267" customWidth="1"/>
    <col min="11903" max="12073" width="11.42578125" style="267"/>
    <col min="12074" max="12074" width="70.85546875" style="267" customWidth="1"/>
    <col min="12075" max="12158" width="7" style="267" customWidth="1"/>
    <col min="12159" max="12329" width="11.42578125" style="267"/>
    <col min="12330" max="12330" width="70.85546875" style="267" customWidth="1"/>
    <col min="12331" max="12414" width="7" style="267" customWidth="1"/>
    <col min="12415" max="12585" width="11.42578125" style="267"/>
    <col min="12586" max="12586" width="70.85546875" style="267" customWidth="1"/>
    <col min="12587" max="12670" width="7" style="267" customWidth="1"/>
    <col min="12671" max="12841" width="11.42578125" style="267"/>
    <col min="12842" max="12842" width="70.85546875" style="267" customWidth="1"/>
    <col min="12843" max="12926" width="7" style="267" customWidth="1"/>
    <col min="12927" max="13097" width="11.42578125" style="267"/>
    <col min="13098" max="13098" width="70.85546875" style="267" customWidth="1"/>
    <col min="13099" max="13182" width="7" style="267" customWidth="1"/>
    <col min="13183" max="13353" width="11.42578125" style="267"/>
    <col min="13354" max="13354" width="70.85546875" style="267" customWidth="1"/>
    <col min="13355" max="13438" width="7" style="267" customWidth="1"/>
    <col min="13439" max="13609" width="11.42578125" style="267"/>
    <col min="13610" max="13610" width="70.85546875" style="267" customWidth="1"/>
    <col min="13611" max="13694" width="7" style="267" customWidth="1"/>
    <col min="13695" max="13865" width="11.42578125" style="267"/>
    <col min="13866" max="13866" width="70.85546875" style="267" customWidth="1"/>
    <col min="13867" max="13950" width="7" style="267" customWidth="1"/>
    <col min="13951" max="14121" width="11.42578125" style="267"/>
    <col min="14122" max="14122" width="70.85546875" style="267" customWidth="1"/>
    <col min="14123" max="14206" width="7" style="267" customWidth="1"/>
    <col min="14207" max="14377" width="11.42578125" style="267"/>
    <col min="14378" max="14378" width="70.85546875" style="267" customWidth="1"/>
    <col min="14379" max="14462" width="7" style="267" customWidth="1"/>
    <col min="14463" max="14633" width="11.42578125" style="267"/>
    <col min="14634" max="14634" width="70.85546875" style="267" customWidth="1"/>
    <col min="14635" max="14718" width="7" style="267" customWidth="1"/>
    <col min="14719" max="14889" width="11.42578125" style="267"/>
    <col min="14890" max="14890" width="70.85546875" style="267" customWidth="1"/>
    <col min="14891" max="14974" width="7" style="267" customWidth="1"/>
    <col min="14975" max="15145" width="11.42578125" style="267"/>
    <col min="15146" max="15146" width="70.85546875" style="267" customWidth="1"/>
    <col min="15147" max="15230" width="7" style="267" customWidth="1"/>
    <col min="15231" max="15401" width="11.42578125" style="267"/>
    <col min="15402" max="15402" width="70.85546875" style="267" customWidth="1"/>
    <col min="15403" max="15486" width="7" style="267" customWidth="1"/>
    <col min="15487" max="15657" width="11.42578125" style="267"/>
    <col min="15658" max="15658" width="70.85546875" style="267" customWidth="1"/>
    <col min="15659" max="15742" width="7" style="267" customWidth="1"/>
    <col min="15743" max="15913" width="11.42578125" style="267"/>
    <col min="15914" max="15914" width="70.85546875" style="267" customWidth="1"/>
    <col min="15915" max="15998" width="7" style="267" customWidth="1"/>
    <col min="15999" max="16169" width="11.42578125" style="267"/>
    <col min="16170" max="16170" width="70.85546875" style="267" customWidth="1"/>
    <col min="16171" max="16254" width="7" style="267" customWidth="1"/>
    <col min="16255" max="16384" width="11.42578125" style="267"/>
  </cols>
  <sheetData>
    <row r="1" spans="1:127" ht="40.5" customHeight="1" thickBot="1" x14ac:dyDescent="0.2">
      <c r="A1" s="263" t="s">
        <v>115</v>
      </c>
      <c r="B1" s="264"/>
      <c r="C1" s="423" t="s">
        <v>167</v>
      </c>
      <c r="D1" s="423"/>
      <c r="E1" s="423"/>
      <c r="F1" s="423"/>
      <c r="G1" s="423"/>
      <c r="H1" s="423"/>
      <c r="I1" s="423"/>
      <c r="J1" s="423"/>
      <c r="K1" s="423"/>
      <c r="L1" s="423"/>
      <c r="M1" s="423"/>
      <c r="N1" s="423"/>
      <c r="O1" s="423"/>
      <c r="P1" s="423"/>
      <c r="Q1" s="423"/>
      <c r="R1" s="423"/>
      <c r="S1" s="423"/>
      <c r="T1" s="423"/>
      <c r="U1" s="423"/>
      <c r="V1" s="423"/>
      <c r="W1" s="423"/>
      <c r="X1" s="423"/>
      <c r="Y1" s="423"/>
      <c r="Z1" s="423"/>
      <c r="AA1" s="423"/>
      <c r="AB1" s="423"/>
      <c r="AC1" s="423"/>
      <c r="AD1" s="423"/>
      <c r="AE1" s="423"/>
      <c r="AF1" s="423"/>
      <c r="AG1" s="423"/>
      <c r="AH1" s="423"/>
      <c r="AI1" s="423"/>
      <c r="AJ1" s="423"/>
      <c r="AK1" s="423"/>
      <c r="AL1" s="423"/>
      <c r="AM1" s="423"/>
      <c r="AN1" s="423"/>
      <c r="AO1" s="423"/>
      <c r="AP1" s="423"/>
      <c r="AQ1" s="422" t="s">
        <v>166</v>
      </c>
      <c r="AR1" s="422"/>
      <c r="AS1" s="422"/>
      <c r="AT1" s="422"/>
      <c r="AU1" s="422"/>
      <c r="AV1" s="422"/>
      <c r="AW1" s="422"/>
      <c r="AX1" s="422"/>
      <c r="AY1" s="422"/>
      <c r="AZ1" s="422"/>
      <c r="BA1" s="422"/>
      <c r="BB1" s="422"/>
      <c r="BC1" s="422"/>
      <c r="BD1" s="422"/>
      <c r="BE1" s="422"/>
      <c r="BF1" s="422"/>
      <c r="BG1" s="422"/>
      <c r="BH1" s="422"/>
      <c r="BI1" s="422"/>
      <c r="BJ1" s="422"/>
      <c r="BK1" s="422"/>
      <c r="BL1" s="422"/>
      <c r="BM1" s="422"/>
      <c r="BN1" s="422"/>
      <c r="BO1" s="422"/>
      <c r="BP1" s="422"/>
      <c r="BQ1" s="422"/>
      <c r="BR1" s="422"/>
      <c r="BS1" s="422"/>
      <c r="BT1" s="422"/>
      <c r="BU1" s="422"/>
      <c r="BV1" s="422"/>
      <c r="BW1" s="422"/>
      <c r="BX1" s="422"/>
      <c r="BY1" s="422"/>
      <c r="BZ1" s="422"/>
      <c r="CA1" s="422"/>
      <c r="CB1" s="422"/>
      <c r="CC1" s="422"/>
      <c r="CD1" s="422"/>
      <c r="CE1" s="412" t="s">
        <v>151</v>
      </c>
      <c r="CF1" s="412"/>
      <c r="CG1" s="412"/>
      <c r="CH1" s="412"/>
      <c r="CI1" s="412"/>
      <c r="CJ1" s="412"/>
      <c r="CK1" s="412"/>
      <c r="CL1" s="412"/>
      <c r="CM1" s="412"/>
      <c r="CN1" s="412"/>
      <c r="CO1" s="412"/>
      <c r="CP1" s="412"/>
      <c r="CQ1" s="412"/>
      <c r="CR1" s="412"/>
      <c r="CS1" s="412"/>
      <c r="CT1" s="412"/>
      <c r="CU1" s="412"/>
      <c r="CV1" s="412"/>
      <c r="CW1" s="412"/>
      <c r="CX1" s="412"/>
      <c r="CY1" s="412"/>
      <c r="CZ1" s="412"/>
      <c r="DA1" s="412"/>
      <c r="DB1" s="412"/>
      <c r="DC1" s="412"/>
      <c r="DD1" s="412"/>
      <c r="DE1" s="412"/>
      <c r="DF1" s="412"/>
      <c r="DG1" s="412"/>
      <c r="DH1" s="412"/>
      <c r="DI1" s="412"/>
      <c r="DJ1" s="412"/>
      <c r="DK1" s="412"/>
      <c r="DL1" s="412"/>
      <c r="DM1" s="412"/>
      <c r="DN1" s="412"/>
      <c r="DO1" s="412"/>
      <c r="DP1" s="412"/>
      <c r="DQ1" s="412"/>
      <c r="DR1" s="412"/>
      <c r="DS1" s="265"/>
      <c r="DT1" s="265"/>
      <c r="DU1" s="265"/>
      <c r="DV1" s="266"/>
    </row>
    <row r="2" spans="1:127" ht="17.25" thickBot="1" x14ac:dyDescent="0.2">
      <c r="A2" s="256"/>
      <c r="B2" s="256" t="s">
        <v>316</v>
      </c>
      <c r="C2" s="389" t="s">
        <v>324</v>
      </c>
      <c r="D2" s="389"/>
      <c r="E2" s="389"/>
      <c r="F2" s="390"/>
      <c r="G2" s="389" t="s">
        <v>266</v>
      </c>
      <c r="H2" s="389"/>
      <c r="I2" s="389"/>
      <c r="J2" s="390"/>
      <c r="K2" s="389" t="s">
        <v>193</v>
      </c>
      <c r="L2" s="389"/>
      <c r="M2" s="389"/>
      <c r="N2" s="390"/>
      <c r="O2" s="389" t="s">
        <v>194</v>
      </c>
      <c r="P2" s="389"/>
      <c r="Q2" s="389"/>
      <c r="R2" s="390"/>
      <c r="S2" s="389" t="s">
        <v>195</v>
      </c>
      <c r="T2" s="389"/>
      <c r="U2" s="389"/>
      <c r="V2" s="390"/>
      <c r="W2" s="389" t="s">
        <v>196</v>
      </c>
      <c r="X2" s="389"/>
      <c r="Y2" s="389"/>
      <c r="Z2" s="390"/>
      <c r="AA2" s="389" t="s">
        <v>197</v>
      </c>
      <c r="AB2" s="389"/>
      <c r="AC2" s="389"/>
      <c r="AD2" s="390"/>
      <c r="AE2" s="389" t="s">
        <v>198</v>
      </c>
      <c r="AF2" s="389"/>
      <c r="AG2" s="389"/>
      <c r="AH2" s="390"/>
      <c r="AI2" s="389" t="s">
        <v>199</v>
      </c>
      <c r="AJ2" s="389"/>
      <c r="AK2" s="389"/>
      <c r="AL2" s="390"/>
      <c r="AM2" s="389" t="s">
        <v>200</v>
      </c>
      <c r="AN2" s="389"/>
      <c r="AO2" s="389"/>
      <c r="AP2" s="390"/>
      <c r="AQ2" s="389" t="s">
        <v>201</v>
      </c>
      <c r="AR2" s="389"/>
      <c r="AS2" s="389"/>
      <c r="AT2" s="390"/>
      <c r="AU2" s="389" t="s">
        <v>202</v>
      </c>
      <c r="AV2" s="389"/>
      <c r="AW2" s="389"/>
      <c r="AX2" s="390"/>
      <c r="AY2" s="389" t="s">
        <v>203</v>
      </c>
      <c r="AZ2" s="389"/>
      <c r="BA2" s="389"/>
      <c r="BB2" s="390"/>
      <c r="BC2" s="389" t="s">
        <v>204</v>
      </c>
      <c r="BD2" s="389"/>
      <c r="BE2" s="389"/>
      <c r="BF2" s="390"/>
      <c r="BG2" s="389" t="s">
        <v>205</v>
      </c>
      <c r="BH2" s="389"/>
      <c r="BI2" s="389"/>
      <c r="BJ2" s="390"/>
      <c r="BK2" s="389" t="s">
        <v>206</v>
      </c>
      <c r="BL2" s="389"/>
      <c r="BM2" s="389"/>
      <c r="BN2" s="390"/>
      <c r="BO2" s="389" t="s">
        <v>207</v>
      </c>
      <c r="BP2" s="389"/>
      <c r="BQ2" s="389"/>
      <c r="BR2" s="390"/>
      <c r="BS2" s="389" t="s">
        <v>208</v>
      </c>
      <c r="BT2" s="389"/>
      <c r="BU2" s="389"/>
      <c r="BV2" s="390"/>
      <c r="BW2" s="389" t="s">
        <v>209</v>
      </c>
      <c r="BX2" s="389"/>
      <c r="BY2" s="389"/>
      <c r="BZ2" s="390"/>
      <c r="CA2" s="389" t="s">
        <v>210</v>
      </c>
      <c r="CB2" s="389"/>
      <c r="CC2" s="389"/>
      <c r="CD2" s="390"/>
      <c r="CE2" s="389" t="s">
        <v>211</v>
      </c>
      <c r="CF2" s="389"/>
      <c r="CG2" s="389"/>
      <c r="CH2" s="390"/>
      <c r="CI2" s="389" t="s">
        <v>212</v>
      </c>
      <c r="CJ2" s="389"/>
      <c r="CK2" s="389"/>
      <c r="CL2" s="390"/>
      <c r="CM2" s="389" t="s">
        <v>213</v>
      </c>
      <c r="CN2" s="389"/>
      <c r="CO2" s="389"/>
      <c r="CP2" s="390"/>
      <c r="CQ2" s="389" t="s">
        <v>159</v>
      </c>
      <c r="CR2" s="389"/>
      <c r="CS2" s="389"/>
      <c r="CT2" s="390"/>
      <c r="CU2" s="389" t="s">
        <v>160</v>
      </c>
      <c r="CV2" s="389"/>
      <c r="CW2" s="389"/>
      <c r="CX2" s="390"/>
      <c r="CY2" s="389" t="s">
        <v>161</v>
      </c>
      <c r="CZ2" s="389"/>
      <c r="DA2" s="389"/>
      <c r="DB2" s="390"/>
      <c r="DC2" s="389" t="s">
        <v>162</v>
      </c>
      <c r="DD2" s="389"/>
      <c r="DE2" s="389"/>
      <c r="DF2" s="390"/>
      <c r="DG2" s="389" t="s">
        <v>163</v>
      </c>
      <c r="DH2" s="389"/>
      <c r="DI2" s="389"/>
      <c r="DJ2" s="390"/>
      <c r="DK2" s="389" t="s">
        <v>164</v>
      </c>
      <c r="DL2" s="389"/>
      <c r="DM2" s="389"/>
      <c r="DN2" s="390"/>
      <c r="DO2" s="389" t="s">
        <v>165</v>
      </c>
      <c r="DP2" s="389"/>
      <c r="DQ2" s="389"/>
      <c r="DR2" s="390"/>
      <c r="DS2" s="268" t="s">
        <v>153</v>
      </c>
      <c r="DT2" s="269"/>
      <c r="DU2" s="269"/>
      <c r="DV2" s="270"/>
    </row>
    <row r="3" spans="1:127" ht="12.75" x14ac:dyDescent="0.15">
      <c r="A3" s="295"/>
      <c r="B3" s="454"/>
      <c r="C3" s="447" t="s">
        <v>317</v>
      </c>
      <c r="D3" s="408" t="s">
        <v>318</v>
      </c>
      <c r="E3" s="408" t="s">
        <v>319</v>
      </c>
      <c r="F3" s="410" t="s">
        <v>320</v>
      </c>
      <c r="G3" s="406" t="s">
        <v>317</v>
      </c>
      <c r="H3" s="408" t="s">
        <v>318</v>
      </c>
      <c r="I3" s="408" t="s">
        <v>319</v>
      </c>
      <c r="J3" s="410" t="s">
        <v>320</v>
      </c>
      <c r="K3" s="406" t="s">
        <v>317</v>
      </c>
      <c r="L3" s="408" t="s">
        <v>318</v>
      </c>
      <c r="M3" s="408" t="s">
        <v>319</v>
      </c>
      <c r="N3" s="410" t="s">
        <v>320</v>
      </c>
      <c r="O3" s="406" t="s">
        <v>317</v>
      </c>
      <c r="P3" s="408" t="s">
        <v>318</v>
      </c>
      <c r="Q3" s="408" t="s">
        <v>319</v>
      </c>
      <c r="R3" s="410" t="s">
        <v>320</v>
      </c>
      <c r="S3" s="406" t="s">
        <v>317</v>
      </c>
      <c r="T3" s="408" t="s">
        <v>318</v>
      </c>
      <c r="U3" s="408" t="s">
        <v>319</v>
      </c>
      <c r="V3" s="410" t="s">
        <v>320</v>
      </c>
      <c r="W3" s="406" t="s">
        <v>317</v>
      </c>
      <c r="X3" s="408" t="s">
        <v>318</v>
      </c>
      <c r="Y3" s="408" t="s">
        <v>319</v>
      </c>
      <c r="Z3" s="410" t="s">
        <v>320</v>
      </c>
      <c r="AA3" s="406" t="s">
        <v>317</v>
      </c>
      <c r="AB3" s="408" t="s">
        <v>318</v>
      </c>
      <c r="AC3" s="408" t="s">
        <v>319</v>
      </c>
      <c r="AD3" s="410" t="s">
        <v>320</v>
      </c>
      <c r="AE3" s="406" t="s">
        <v>317</v>
      </c>
      <c r="AF3" s="408" t="s">
        <v>318</v>
      </c>
      <c r="AG3" s="408" t="s">
        <v>319</v>
      </c>
      <c r="AH3" s="410" t="s">
        <v>320</v>
      </c>
      <c r="AI3" s="406" t="s">
        <v>317</v>
      </c>
      <c r="AJ3" s="408" t="s">
        <v>318</v>
      </c>
      <c r="AK3" s="408" t="s">
        <v>319</v>
      </c>
      <c r="AL3" s="410" t="s">
        <v>320</v>
      </c>
      <c r="AM3" s="406" t="s">
        <v>317</v>
      </c>
      <c r="AN3" s="408" t="s">
        <v>318</v>
      </c>
      <c r="AO3" s="408" t="s">
        <v>319</v>
      </c>
      <c r="AP3" s="410" t="s">
        <v>320</v>
      </c>
      <c r="AQ3" s="406" t="s">
        <v>317</v>
      </c>
      <c r="AR3" s="408" t="s">
        <v>318</v>
      </c>
      <c r="AS3" s="408" t="s">
        <v>319</v>
      </c>
      <c r="AT3" s="410" t="s">
        <v>320</v>
      </c>
      <c r="AU3" s="406" t="s">
        <v>317</v>
      </c>
      <c r="AV3" s="408" t="s">
        <v>318</v>
      </c>
      <c r="AW3" s="408" t="s">
        <v>319</v>
      </c>
      <c r="AX3" s="410" t="s">
        <v>320</v>
      </c>
      <c r="AY3" s="406" t="s">
        <v>317</v>
      </c>
      <c r="AZ3" s="408" t="s">
        <v>318</v>
      </c>
      <c r="BA3" s="408" t="s">
        <v>319</v>
      </c>
      <c r="BB3" s="410" t="s">
        <v>320</v>
      </c>
      <c r="BC3" s="406" t="s">
        <v>317</v>
      </c>
      <c r="BD3" s="408" t="s">
        <v>318</v>
      </c>
      <c r="BE3" s="408" t="s">
        <v>319</v>
      </c>
      <c r="BF3" s="410" t="s">
        <v>320</v>
      </c>
      <c r="BG3" s="406" t="s">
        <v>317</v>
      </c>
      <c r="BH3" s="408" t="s">
        <v>318</v>
      </c>
      <c r="BI3" s="408" t="s">
        <v>319</v>
      </c>
      <c r="BJ3" s="410" t="s">
        <v>320</v>
      </c>
      <c r="BK3" s="406" t="s">
        <v>317</v>
      </c>
      <c r="BL3" s="408" t="s">
        <v>318</v>
      </c>
      <c r="BM3" s="408" t="s">
        <v>319</v>
      </c>
      <c r="BN3" s="410" t="s">
        <v>320</v>
      </c>
      <c r="BO3" s="406" t="s">
        <v>317</v>
      </c>
      <c r="BP3" s="408" t="s">
        <v>318</v>
      </c>
      <c r="BQ3" s="408" t="s">
        <v>319</v>
      </c>
      <c r="BR3" s="410" t="s">
        <v>320</v>
      </c>
      <c r="BS3" s="406" t="s">
        <v>317</v>
      </c>
      <c r="BT3" s="408" t="s">
        <v>318</v>
      </c>
      <c r="BU3" s="408" t="s">
        <v>319</v>
      </c>
      <c r="BV3" s="410" t="s">
        <v>320</v>
      </c>
      <c r="BW3" s="406" t="s">
        <v>317</v>
      </c>
      <c r="BX3" s="408" t="s">
        <v>318</v>
      </c>
      <c r="BY3" s="408" t="s">
        <v>319</v>
      </c>
      <c r="BZ3" s="410" t="s">
        <v>320</v>
      </c>
      <c r="CA3" s="406" t="s">
        <v>317</v>
      </c>
      <c r="CB3" s="408" t="s">
        <v>318</v>
      </c>
      <c r="CC3" s="408" t="s">
        <v>319</v>
      </c>
      <c r="CD3" s="410" t="s">
        <v>320</v>
      </c>
      <c r="CE3" s="406" t="s">
        <v>317</v>
      </c>
      <c r="CF3" s="408" t="s">
        <v>318</v>
      </c>
      <c r="CG3" s="408" t="s">
        <v>319</v>
      </c>
      <c r="CH3" s="410" t="s">
        <v>320</v>
      </c>
      <c r="CI3" s="406" t="s">
        <v>317</v>
      </c>
      <c r="CJ3" s="408" t="s">
        <v>318</v>
      </c>
      <c r="CK3" s="408" t="s">
        <v>319</v>
      </c>
      <c r="CL3" s="410" t="s">
        <v>320</v>
      </c>
      <c r="CM3" s="406" t="s">
        <v>317</v>
      </c>
      <c r="CN3" s="408" t="s">
        <v>318</v>
      </c>
      <c r="CO3" s="408" t="s">
        <v>319</v>
      </c>
      <c r="CP3" s="410" t="s">
        <v>320</v>
      </c>
      <c r="CQ3" s="406" t="s">
        <v>317</v>
      </c>
      <c r="CR3" s="408" t="s">
        <v>318</v>
      </c>
      <c r="CS3" s="408" t="s">
        <v>319</v>
      </c>
      <c r="CT3" s="410" t="s">
        <v>320</v>
      </c>
      <c r="CU3" s="406" t="s">
        <v>317</v>
      </c>
      <c r="CV3" s="408" t="s">
        <v>318</v>
      </c>
      <c r="CW3" s="408" t="s">
        <v>319</v>
      </c>
      <c r="CX3" s="410" t="s">
        <v>320</v>
      </c>
      <c r="CY3" s="406" t="s">
        <v>317</v>
      </c>
      <c r="CZ3" s="408" t="s">
        <v>318</v>
      </c>
      <c r="DA3" s="408" t="s">
        <v>319</v>
      </c>
      <c r="DB3" s="410" t="s">
        <v>320</v>
      </c>
      <c r="DC3" s="406" t="s">
        <v>317</v>
      </c>
      <c r="DD3" s="408" t="s">
        <v>318</v>
      </c>
      <c r="DE3" s="408" t="s">
        <v>319</v>
      </c>
      <c r="DF3" s="410" t="s">
        <v>320</v>
      </c>
      <c r="DG3" s="406" t="s">
        <v>317</v>
      </c>
      <c r="DH3" s="408" t="s">
        <v>318</v>
      </c>
      <c r="DI3" s="408" t="s">
        <v>319</v>
      </c>
      <c r="DJ3" s="410" t="s">
        <v>320</v>
      </c>
      <c r="DK3" s="406" t="s">
        <v>317</v>
      </c>
      <c r="DL3" s="408" t="s">
        <v>318</v>
      </c>
      <c r="DM3" s="408" t="s">
        <v>319</v>
      </c>
      <c r="DN3" s="410" t="s">
        <v>320</v>
      </c>
      <c r="DO3" s="406" t="s">
        <v>317</v>
      </c>
      <c r="DP3" s="408" t="s">
        <v>318</v>
      </c>
      <c r="DQ3" s="408" t="s">
        <v>319</v>
      </c>
      <c r="DR3" s="410" t="s">
        <v>320</v>
      </c>
      <c r="DS3" s="451" t="s">
        <v>14</v>
      </c>
      <c r="DT3" s="443" t="s">
        <v>152</v>
      </c>
      <c r="DU3" s="445" t="s">
        <v>15</v>
      </c>
      <c r="DV3" s="449"/>
    </row>
    <row r="4" spans="1:127" ht="14.25" thickBot="1" x14ac:dyDescent="0.2">
      <c r="A4" s="297" t="s">
        <v>0</v>
      </c>
      <c r="B4" s="454"/>
      <c r="C4" s="448"/>
      <c r="D4" s="409"/>
      <c r="E4" s="409"/>
      <c r="F4" s="411"/>
      <c r="G4" s="407"/>
      <c r="H4" s="409"/>
      <c r="I4" s="409"/>
      <c r="J4" s="411"/>
      <c r="K4" s="407"/>
      <c r="L4" s="409"/>
      <c r="M4" s="409"/>
      <c r="N4" s="411"/>
      <c r="O4" s="407"/>
      <c r="P4" s="409"/>
      <c r="Q4" s="409"/>
      <c r="R4" s="411"/>
      <c r="S4" s="407"/>
      <c r="T4" s="409"/>
      <c r="U4" s="409"/>
      <c r="V4" s="411"/>
      <c r="W4" s="407"/>
      <c r="X4" s="409"/>
      <c r="Y4" s="409"/>
      <c r="Z4" s="411"/>
      <c r="AA4" s="407"/>
      <c r="AB4" s="409"/>
      <c r="AC4" s="409"/>
      <c r="AD4" s="411"/>
      <c r="AE4" s="407"/>
      <c r="AF4" s="409"/>
      <c r="AG4" s="409"/>
      <c r="AH4" s="411"/>
      <c r="AI4" s="407"/>
      <c r="AJ4" s="409"/>
      <c r="AK4" s="409"/>
      <c r="AL4" s="411"/>
      <c r="AM4" s="407"/>
      <c r="AN4" s="409"/>
      <c r="AO4" s="409"/>
      <c r="AP4" s="411"/>
      <c r="AQ4" s="407"/>
      <c r="AR4" s="409"/>
      <c r="AS4" s="409"/>
      <c r="AT4" s="411"/>
      <c r="AU4" s="407"/>
      <c r="AV4" s="409"/>
      <c r="AW4" s="409"/>
      <c r="AX4" s="411"/>
      <c r="AY4" s="407"/>
      <c r="AZ4" s="409"/>
      <c r="BA4" s="409"/>
      <c r="BB4" s="411"/>
      <c r="BC4" s="407"/>
      <c r="BD4" s="409"/>
      <c r="BE4" s="409"/>
      <c r="BF4" s="411"/>
      <c r="BG4" s="407"/>
      <c r="BH4" s="409"/>
      <c r="BI4" s="409"/>
      <c r="BJ4" s="411"/>
      <c r="BK4" s="407"/>
      <c r="BL4" s="409"/>
      <c r="BM4" s="409"/>
      <c r="BN4" s="411"/>
      <c r="BO4" s="407"/>
      <c r="BP4" s="409"/>
      <c r="BQ4" s="409"/>
      <c r="BR4" s="411"/>
      <c r="BS4" s="407"/>
      <c r="BT4" s="409"/>
      <c r="BU4" s="409"/>
      <c r="BV4" s="411"/>
      <c r="BW4" s="407"/>
      <c r="BX4" s="409"/>
      <c r="BY4" s="409"/>
      <c r="BZ4" s="411"/>
      <c r="CA4" s="407"/>
      <c r="CB4" s="409"/>
      <c r="CC4" s="409"/>
      <c r="CD4" s="411"/>
      <c r="CE4" s="407"/>
      <c r="CF4" s="409"/>
      <c r="CG4" s="409"/>
      <c r="CH4" s="411"/>
      <c r="CI4" s="407"/>
      <c r="CJ4" s="409"/>
      <c r="CK4" s="409"/>
      <c r="CL4" s="411"/>
      <c r="CM4" s="407"/>
      <c r="CN4" s="409"/>
      <c r="CO4" s="409"/>
      <c r="CP4" s="411"/>
      <c r="CQ4" s="407"/>
      <c r="CR4" s="409"/>
      <c r="CS4" s="409"/>
      <c r="CT4" s="411"/>
      <c r="CU4" s="407"/>
      <c r="CV4" s="409"/>
      <c r="CW4" s="409"/>
      <c r="CX4" s="411"/>
      <c r="CY4" s="407"/>
      <c r="CZ4" s="409"/>
      <c r="DA4" s="409"/>
      <c r="DB4" s="411"/>
      <c r="DC4" s="407"/>
      <c r="DD4" s="409"/>
      <c r="DE4" s="409"/>
      <c r="DF4" s="411"/>
      <c r="DG4" s="407"/>
      <c r="DH4" s="409"/>
      <c r="DI4" s="409"/>
      <c r="DJ4" s="411"/>
      <c r="DK4" s="407"/>
      <c r="DL4" s="409"/>
      <c r="DM4" s="409"/>
      <c r="DN4" s="411"/>
      <c r="DO4" s="407"/>
      <c r="DP4" s="409"/>
      <c r="DQ4" s="409"/>
      <c r="DR4" s="411"/>
      <c r="DS4" s="452"/>
      <c r="DT4" s="444"/>
      <c r="DU4" s="446"/>
      <c r="DV4" s="450"/>
    </row>
    <row r="5" spans="1:127" ht="15" x14ac:dyDescent="0.15">
      <c r="A5" s="456" t="s">
        <v>1</v>
      </c>
      <c r="B5" s="296"/>
      <c r="C5" s="257"/>
      <c r="D5" s="257"/>
      <c r="E5" s="257"/>
      <c r="F5" s="257"/>
      <c r="G5" s="257"/>
      <c r="H5" s="257"/>
      <c r="I5" s="257"/>
      <c r="J5" s="257"/>
      <c r="K5" s="257"/>
      <c r="L5" s="257"/>
      <c r="M5" s="257"/>
      <c r="N5" s="257"/>
      <c r="O5" s="257"/>
      <c r="P5" s="257"/>
      <c r="Q5" s="257"/>
      <c r="R5" s="257"/>
      <c r="S5" s="257"/>
      <c r="T5" s="257"/>
      <c r="U5" s="257"/>
      <c r="V5" s="257"/>
      <c r="W5" s="257"/>
      <c r="X5" s="257"/>
      <c r="Y5" s="257"/>
      <c r="Z5" s="257"/>
      <c r="AA5" s="257"/>
      <c r="AB5" s="257"/>
      <c r="AC5" s="257"/>
      <c r="AD5" s="257"/>
      <c r="AE5" s="257"/>
      <c r="AF5" s="257"/>
      <c r="AG5" s="257"/>
      <c r="AH5" s="257"/>
      <c r="AI5" s="257"/>
      <c r="AJ5" s="257"/>
      <c r="AK5" s="257"/>
      <c r="AL5" s="257"/>
      <c r="AM5" s="257"/>
      <c r="AN5" s="257"/>
      <c r="AO5" s="257"/>
      <c r="AP5" s="257"/>
      <c r="AQ5" s="257"/>
      <c r="AR5" s="257"/>
      <c r="AS5" s="257"/>
      <c r="AT5" s="257"/>
      <c r="AU5" s="257"/>
      <c r="AV5" s="257"/>
      <c r="AW5" s="257"/>
      <c r="AX5" s="257"/>
      <c r="AY5" s="257"/>
      <c r="AZ5" s="257"/>
      <c r="BA5" s="257"/>
      <c r="BB5" s="257"/>
      <c r="BC5" s="257"/>
      <c r="BD5" s="257"/>
      <c r="BE5" s="257"/>
      <c r="BF5" s="257"/>
      <c r="BG5" s="257"/>
      <c r="BH5" s="257"/>
      <c r="BI5" s="257"/>
      <c r="BJ5" s="257"/>
      <c r="BK5" s="257"/>
      <c r="BL5" s="257"/>
      <c r="BM5" s="257"/>
      <c r="BN5" s="257"/>
      <c r="BO5" s="257"/>
      <c r="BP5" s="257"/>
      <c r="BQ5" s="257"/>
      <c r="BR5" s="257"/>
      <c r="BS5" s="257"/>
      <c r="BT5" s="257"/>
      <c r="BU5" s="257"/>
      <c r="BV5" s="257"/>
      <c r="BW5" s="257"/>
      <c r="BX5" s="257"/>
      <c r="BY5" s="257"/>
      <c r="BZ5" s="257"/>
      <c r="CA5" s="257"/>
      <c r="CB5" s="257"/>
      <c r="CC5" s="257"/>
      <c r="CD5" s="257"/>
      <c r="CE5" s="257"/>
      <c r="CF5" s="257"/>
      <c r="CG5" s="257"/>
      <c r="CH5" s="257"/>
      <c r="CI5" s="257"/>
      <c r="CJ5" s="257"/>
      <c r="CK5" s="257"/>
      <c r="CL5" s="257"/>
      <c r="CM5" s="257"/>
      <c r="CN5" s="257"/>
      <c r="CO5" s="257"/>
      <c r="CP5" s="257"/>
      <c r="CQ5" s="257"/>
      <c r="CR5" s="257"/>
      <c r="CS5" s="257"/>
      <c r="CT5" s="257"/>
      <c r="CU5" s="257"/>
      <c r="CV5" s="257"/>
      <c r="CW5" s="257"/>
      <c r="CX5" s="257"/>
      <c r="CY5" s="257"/>
      <c r="CZ5" s="257"/>
      <c r="DA5" s="257"/>
      <c r="DB5" s="257"/>
      <c r="DC5" s="257"/>
      <c r="DD5" s="257"/>
      <c r="DE5" s="257"/>
      <c r="DF5" s="257"/>
      <c r="DG5" s="257"/>
      <c r="DH5" s="257"/>
      <c r="DI5" s="257"/>
      <c r="DJ5" s="257"/>
      <c r="DK5" s="257"/>
      <c r="DL5" s="257"/>
      <c r="DM5" s="257"/>
      <c r="DN5" s="257"/>
      <c r="DO5" s="257"/>
      <c r="DP5" s="257"/>
      <c r="DQ5" s="257"/>
      <c r="DR5" s="257"/>
      <c r="DS5" s="415"/>
      <c r="DT5" s="417">
        <v>2</v>
      </c>
      <c r="DU5" s="419">
        <v>8</v>
      </c>
      <c r="DV5" s="272"/>
    </row>
    <row r="6" spans="1:127" ht="15.95" customHeight="1" thickBot="1" x14ac:dyDescent="0.2">
      <c r="A6" s="439"/>
      <c r="B6" s="273">
        <f>COUNTIF(C6:DR6,"Evaluer")</f>
        <v>1</v>
      </c>
      <c r="C6" s="386" t="s">
        <v>425</v>
      </c>
      <c r="D6" s="387"/>
      <c r="E6" s="387"/>
      <c r="F6" s="388"/>
      <c r="G6" s="386" t="s">
        <v>8</v>
      </c>
      <c r="H6" s="387"/>
      <c r="I6" s="387"/>
      <c r="J6" s="388"/>
      <c r="K6" s="386" t="s">
        <v>8</v>
      </c>
      <c r="L6" s="387"/>
      <c r="M6" s="387"/>
      <c r="N6" s="388"/>
      <c r="O6" s="386" t="s">
        <v>8</v>
      </c>
      <c r="P6" s="387"/>
      <c r="Q6" s="387"/>
      <c r="R6" s="388"/>
      <c r="S6" s="386" t="s">
        <v>8</v>
      </c>
      <c r="T6" s="387"/>
      <c r="U6" s="387"/>
      <c r="V6" s="388"/>
      <c r="W6" s="386" t="s">
        <v>8</v>
      </c>
      <c r="X6" s="387"/>
      <c r="Y6" s="387"/>
      <c r="Z6" s="388"/>
      <c r="AA6" s="386" t="s">
        <v>8</v>
      </c>
      <c r="AB6" s="387"/>
      <c r="AC6" s="387"/>
      <c r="AD6" s="388"/>
      <c r="AE6" s="386" t="s">
        <v>8</v>
      </c>
      <c r="AF6" s="387"/>
      <c r="AG6" s="387"/>
      <c r="AH6" s="388"/>
      <c r="AI6" s="386" t="s">
        <v>8</v>
      </c>
      <c r="AJ6" s="387"/>
      <c r="AK6" s="387"/>
      <c r="AL6" s="388"/>
      <c r="AM6" s="386" t="s">
        <v>8</v>
      </c>
      <c r="AN6" s="387"/>
      <c r="AO6" s="387"/>
      <c r="AP6" s="388"/>
      <c r="AQ6" s="386" t="s">
        <v>8</v>
      </c>
      <c r="AR6" s="387"/>
      <c r="AS6" s="387"/>
      <c r="AT6" s="388"/>
      <c r="AU6" s="386" t="s">
        <v>8</v>
      </c>
      <c r="AV6" s="387"/>
      <c r="AW6" s="387"/>
      <c r="AX6" s="388"/>
      <c r="AY6" s="386" t="s">
        <v>8</v>
      </c>
      <c r="AZ6" s="387"/>
      <c r="BA6" s="387"/>
      <c r="BB6" s="388"/>
      <c r="BC6" s="386" t="s">
        <v>8</v>
      </c>
      <c r="BD6" s="387"/>
      <c r="BE6" s="387"/>
      <c r="BF6" s="388"/>
      <c r="BG6" s="386" t="s">
        <v>8</v>
      </c>
      <c r="BH6" s="387"/>
      <c r="BI6" s="387"/>
      <c r="BJ6" s="388"/>
      <c r="BK6" s="386" t="s">
        <v>8</v>
      </c>
      <c r="BL6" s="387"/>
      <c r="BM6" s="387"/>
      <c r="BN6" s="388"/>
      <c r="BO6" s="386" t="s">
        <v>8</v>
      </c>
      <c r="BP6" s="387"/>
      <c r="BQ6" s="387"/>
      <c r="BR6" s="388"/>
      <c r="BS6" s="386" t="s">
        <v>8</v>
      </c>
      <c r="BT6" s="387"/>
      <c r="BU6" s="387"/>
      <c r="BV6" s="388"/>
      <c r="BW6" s="386" t="s">
        <v>8</v>
      </c>
      <c r="BX6" s="387"/>
      <c r="BY6" s="387"/>
      <c r="BZ6" s="388"/>
      <c r="CA6" s="386" t="s">
        <v>8</v>
      </c>
      <c r="CB6" s="387"/>
      <c r="CC6" s="387"/>
      <c r="CD6" s="388"/>
      <c r="CE6" s="386" t="s">
        <v>8</v>
      </c>
      <c r="CF6" s="387"/>
      <c r="CG6" s="387"/>
      <c r="CH6" s="388"/>
      <c r="CI6" s="386" t="s">
        <v>8</v>
      </c>
      <c r="CJ6" s="387"/>
      <c r="CK6" s="387"/>
      <c r="CL6" s="388"/>
      <c r="CM6" s="386" t="s">
        <v>8</v>
      </c>
      <c r="CN6" s="387"/>
      <c r="CO6" s="387"/>
      <c r="CP6" s="388"/>
      <c r="CQ6" s="386" t="s">
        <v>8</v>
      </c>
      <c r="CR6" s="387"/>
      <c r="CS6" s="387"/>
      <c r="CT6" s="388"/>
      <c r="CU6" s="386" t="s">
        <v>8</v>
      </c>
      <c r="CV6" s="387"/>
      <c r="CW6" s="387"/>
      <c r="CX6" s="388"/>
      <c r="CY6" s="386" t="s">
        <v>8</v>
      </c>
      <c r="CZ6" s="387"/>
      <c r="DA6" s="387"/>
      <c r="DB6" s="388"/>
      <c r="DC6" s="386" t="s">
        <v>8</v>
      </c>
      <c r="DD6" s="387"/>
      <c r="DE6" s="387"/>
      <c r="DF6" s="388"/>
      <c r="DG6" s="386" t="s">
        <v>8</v>
      </c>
      <c r="DH6" s="387"/>
      <c r="DI6" s="387"/>
      <c r="DJ6" s="388"/>
      <c r="DK6" s="386" t="s">
        <v>8</v>
      </c>
      <c r="DL6" s="387"/>
      <c r="DM6" s="387"/>
      <c r="DN6" s="388"/>
      <c r="DO6" s="386" t="s">
        <v>8</v>
      </c>
      <c r="DP6" s="387"/>
      <c r="DQ6" s="387"/>
      <c r="DR6" s="388"/>
      <c r="DS6" s="416"/>
      <c r="DT6" s="418"/>
      <c r="DU6" s="420"/>
      <c r="DV6" s="274"/>
      <c r="DW6" s="267">
        <f>COUNTIF(C6:DO6,"Evaluer")</f>
        <v>1</v>
      </c>
    </row>
    <row r="7" spans="1:127" ht="15.75" customHeight="1" x14ac:dyDescent="0.15">
      <c r="A7" s="442" t="s">
        <v>61</v>
      </c>
      <c r="B7" s="271"/>
      <c r="C7" s="257"/>
      <c r="D7" s="257"/>
      <c r="E7" s="257"/>
      <c r="F7" s="257"/>
      <c r="G7" s="257"/>
      <c r="H7" s="257"/>
      <c r="I7" s="257"/>
      <c r="J7" s="257"/>
      <c r="K7" s="257"/>
      <c r="L7" s="257"/>
      <c r="M7" s="257"/>
      <c r="N7" s="257"/>
      <c r="O7" s="257"/>
      <c r="P7" s="257"/>
      <c r="Q7" s="257"/>
      <c r="R7" s="257"/>
      <c r="S7" s="257"/>
      <c r="T7" s="257"/>
      <c r="U7" s="257"/>
      <c r="V7" s="257"/>
      <c r="W7" s="257"/>
      <c r="X7" s="257"/>
      <c r="Y7" s="257"/>
      <c r="Z7" s="257"/>
      <c r="AA7" s="257"/>
      <c r="AB7" s="257"/>
      <c r="AC7" s="257"/>
      <c r="AD7" s="257"/>
      <c r="AE7" s="257"/>
      <c r="AF7" s="257"/>
      <c r="AG7" s="257"/>
      <c r="AH7" s="257"/>
      <c r="AI7" s="257"/>
      <c r="AJ7" s="257"/>
      <c r="AK7" s="257"/>
      <c r="AL7" s="257"/>
      <c r="AM7" s="257"/>
      <c r="AN7" s="257"/>
      <c r="AO7" s="257"/>
      <c r="AP7" s="257"/>
      <c r="AQ7" s="257"/>
      <c r="AR7" s="257"/>
      <c r="AS7" s="257"/>
      <c r="AT7" s="257"/>
      <c r="AU7" s="257"/>
      <c r="AV7" s="257"/>
      <c r="AW7" s="257"/>
      <c r="AX7" s="257"/>
      <c r="AY7" s="257"/>
      <c r="AZ7" s="257"/>
      <c r="BA7" s="257"/>
      <c r="BB7" s="257"/>
      <c r="BC7" s="257"/>
      <c r="BD7" s="257"/>
      <c r="BE7" s="257"/>
      <c r="BF7" s="257"/>
      <c r="BG7" s="257"/>
      <c r="BH7" s="257"/>
      <c r="BI7" s="257"/>
      <c r="BJ7" s="257"/>
      <c r="BK7" s="257"/>
      <c r="BL7" s="257"/>
      <c r="BM7" s="257"/>
      <c r="BN7" s="257"/>
      <c r="BO7" s="257"/>
      <c r="BP7" s="257"/>
      <c r="BQ7" s="257"/>
      <c r="BR7" s="257"/>
      <c r="BS7" s="257"/>
      <c r="BT7" s="257"/>
      <c r="BU7" s="257"/>
      <c r="BV7" s="257"/>
      <c r="BW7" s="257"/>
      <c r="BX7" s="257"/>
      <c r="BY7" s="257"/>
      <c r="BZ7" s="257"/>
      <c r="CA7" s="257"/>
      <c r="CB7" s="257"/>
      <c r="CC7" s="257"/>
      <c r="CD7" s="257"/>
      <c r="CE7" s="257"/>
      <c r="CF7" s="257"/>
      <c r="CG7" s="257"/>
      <c r="CH7" s="257"/>
      <c r="CI7" s="257"/>
      <c r="CJ7" s="257"/>
      <c r="CK7" s="257"/>
      <c r="CL7" s="257"/>
      <c r="CM7" s="257"/>
      <c r="CN7" s="257"/>
      <c r="CO7" s="257"/>
      <c r="CP7" s="257"/>
      <c r="CQ7" s="257"/>
      <c r="CR7" s="257"/>
      <c r="CS7" s="257"/>
      <c r="CT7" s="257"/>
      <c r="CU7" s="257"/>
      <c r="CV7" s="257"/>
      <c r="CW7" s="257"/>
      <c r="CX7" s="257"/>
      <c r="CY7" s="257"/>
      <c r="CZ7" s="257"/>
      <c r="DA7" s="257"/>
      <c r="DB7" s="257"/>
      <c r="DC7" s="257"/>
      <c r="DD7" s="257"/>
      <c r="DE7" s="257"/>
      <c r="DF7" s="257"/>
      <c r="DG7" s="257"/>
      <c r="DH7" s="257"/>
      <c r="DI7" s="257"/>
      <c r="DJ7" s="257"/>
      <c r="DK7" s="257"/>
      <c r="DL7" s="257"/>
      <c r="DM7" s="257"/>
      <c r="DN7" s="257"/>
      <c r="DO7" s="257"/>
      <c r="DP7" s="257"/>
      <c r="DQ7" s="257"/>
      <c r="DR7" s="257"/>
      <c r="DS7" s="415"/>
      <c r="DT7" s="417">
        <v>2</v>
      </c>
      <c r="DU7" s="419">
        <v>8</v>
      </c>
      <c r="DV7" s="272"/>
    </row>
    <row r="8" spans="1:127" ht="15.95" customHeight="1" thickBot="1" x14ac:dyDescent="0.2">
      <c r="A8" s="442"/>
      <c r="B8" s="273">
        <f t="shared" ref="B8" si="0">COUNTIF(C8:DR8,"Evaluer")</f>
        <v>0</v>
      </c>
      <c r="C8" s="386" t="s">
        <v>8</v>
      </c>
      <c r="D8" s="387"/>
      <c r="E8" s="387"/>
      <c r="F8" s="388"/>
      <c r="G8" s="386" t="s">
        <v>8</v>
      </c>
      <c r="H8" s="387"/>
      <c r="I8" s="387"/>
      <c r="J8" s="388"/>
      <c r="K8" s="386" t="s">
        <v>8</v>
      </c>
      <c r="L8" s="387"/>
      <c r="M8" s="387"/>
      <c r="N8" s="388"/>
      <c r="O8" s="386" t="s">
        <v>8</v>
      </c>
      <c r="P8" s="387"/>
      <c r="Q8" s="387"/>
      <c r="R8" s="388"/>
      <c r="S8" s="386" t="s">
        <v>8</v>
      </c>
      <c r="T8" s="387"/>
      <c r="U8" s="387"/>
      <c r="V8" s="388"/>
      <c r="W8" s="386" t="s">
        <v>8</v>
      </c>
      <c r="X8" s="387"/>
      <c r="Y8" s="387"/>
      <c r="Z8" s="388"/>
      <c r="AA8" s="386" t="s">
        <v>8</v>
      </c>
      <c r="AB8" s="387"/>
      <c r="AC8" s="387"/>
      <c r="AD8" s="388"/>
      <c r="AE8" s="386" t="s">
        <v>8</v>
      </c>
      <c r="AF8" s="387"/>
      <c r="AG8" s="387"/>
      <c r="AH8" s="388"/>
      <c r="AI8" s="386" t="s">
        <v>8</v>
      </c>
      <c r="AJ8" s="387"/>
      <c r="AK8" s="387"/>
      <c r="AL8" s="388"/>
      <c r="AM8" s="386" t="s">
        <v>8</v>
      </c>
      <c r="AN8" s="387"/>
      <c r="AO8" s="387"/>
      <c r="AP8" s="388"/>
      <c r="AQ8" s="386" t="s">
        <v>8</v>
      </c>
      <c r="AR8" s="387"/>
      <c r="AS8" s="387"/>
      <c r="AT8" s="388"/>
      <c r="AU8" s="386" t="s">
        <v>8</v>
      </c>
      <c r="AV8" s="387"/>
      <c r="AW8" s="387"/>
      <c r="AX8" s="388"/>
      <c r="AY8" s="386" t="s">
        <v>8</v>
      </c>
      <c r="AZ8" s="387"/>
      <c r="BA8" s="387"/>
      <c r="BB8" s="388"/>
      <c r="BC8" s="386" t="s">
        <v>8</v>
      </c>
      <c r="BD8" s="387"/>
      <c r="BE8" s="387"/>
      <c r="BF8" s="388"/>
      <c r="BG8" s="386" t="s">
        <v>8</v>
      </c>
      <c r="BH8" s="387"/>
      <c r="BI8" s="387"/>
      <c r="BJ8" s="388"/>
      <c r="BK8" s="386" t="s">
        <v>8</v>
      </c>
      <c r="BL8" s="387"/>
      <c r="BM8" s="387"/>
      <c r="BN8" s="388"/>
      <c r="BO8" s="386" t="s">
        <v>8</v>
      </c>
      <c r="BP8" s="387"/>
      <c r="BQ8" s="387"/>
      <c r="BR8" s="388"/>
      <c r="BS8" s="386" t="s">
        <v>8</v>
      </c>
      <c r="BT8" s="387"/>
      <c r="BU8" s="387"/>
      <c r="BV8" s="388"/>
      <c r="BW8" s="386" t="s">
        <v>8</v>
      </c>
      <c r="BX8" s="387"/>
      <c r="BY8" s="387"/>
      <c r="BZ8" s="388"/>
      <c r="CA8" s="386" t="s">
        <v>8</v>
      </c>
      <c r="CB8" s="387"/>
      <c r="CC8" s="387"/>
      <c r="CD8" s="388"/>
      <c r="CE8" s="386" t="s">
        <v>8</v>
      </c>
      <c r="CF8" s="387"/>
      <c r="CG8" s="387"/>
      <c r="CH8" s="388"/>
      <c r="CI8" s="386" t="s">
        <v>8</v>
      </c>
      <c r="CJ8" s="387"/>
      <c r="CK8" s="387"/>
      <c r="CL8" s="388"/>
      <c r="CM8" s="386" t="s">
        <v>8</v>
      </c>
      <c r="CN8" s="387"/>
      <c r="CO8" s="387"/>
      <c r="CP8" s="388"/>
      <c r="CQ8" s="386" t="s">
        <v>8</v>
      </c>
      <c r="CR8" s="387"/>
      <c r="CS8" s="387"/>
      <c r="CT8" s="388"/>
      <c r="CU8" s="386" t="s">
        <v>8</v>
      </c>
      <c r="CV8" s="387"/>
      <c r="CW8" s="387"/>
      <c r="CX8" s="388"/>
      <c r="CY8" s="386" t="s">
        <v>8</v>
      </c>
      <c r="CZ8" s="387"/>
      <c r="DA8" s="387"/>
      <c r="DB8" s="388"/>
      <c r="DC8" s="386" t="s">
        <v>8</v>
      </c>
      <c r="DD8" s="387"/>
      <c r="DE8" s="387"/>
      <c r="DF8" s="388"/>
      <c r="DG8" s="386" t="s">
        <v>8</v>
      </c>
      <c r="DH8" s="387"/>
      <c r="DI8" s="387"/>
      <c r="DJ8" s="388"/>
      <c r="DK8" s="386" t="s">
        <v>8</v>
      </c>
      <c r="DL8" s="387"/>
      <c r="DM8" s="387"/>
      <c r="DN8" s="388"/>
      <c r="DO8" s="386" t="s">
        <v>8</v>
      </c>
      <c r="DP8" s="387"/>
      <c r="DQ8" s="387"/>
      <c r="DR8" s="388"/>
      <c r="DS8" s="416"/>
      <c r="DT8" s="418"/>
      <c r="DU8" s="420"/>
      <c r="DV8" s="274"/>
      <c r="DW8" s="267">
        <f t="shared" ref="DW8" si="1">COUNTIF(C8:DO8,"Evaluer")</f>
        <v>0</v>
      </c>
    </row>
    <row r="9" spans="1:127" s="275" customFormat="1" ht="15.75" customHeight="1" x14ac:dyDescent="0.15">
      <c r="A9" s="441" t="s">
        <v>48</v>
      </c>
      <c r="B9" s="271"/>
      <c r="C9" s="257"/>
      <c r="D9" s="257"/>
      <c r="E9" s="257"/>
      <c r="F9" s="257"/>
      <c r="G9" s="257"/>
      <c r="H9" s="257"/>
      <c r="I9" s="257"/>
      <c r="J9" s="257"/>
      <c r="K9" s="257"/>
      <c r="L9" s="257"/>
      <c r="M9" s="257"/>
      <c r="N9" s="257"/>
      <c r="O9" s="257"/>
      <c r="P9" s="257"/>
      <c r="Q9" s="257"/>
      <c r="R9" s="257"/>
      <c r="S9" s="257"/>
      <c r="T9" s="257"/>
      <c r="U9" s="257"/>
      <c r="V9" s="257"/>
      <c r="W9" s="257"/>
      <c r="X9" s="257"/>
      <c r="Y9" s="257"/>
      <c r="Z9" s="257"/>
      <c r="AA9" s="257"/>
      <c r="AB9" s="257"/>
      <c r="AC9" s="257"/>
      <c r="AD9" s="257"/>
      <c r="AE9" s="257"/>
      <c r="AF9" s="257"/>
      <c r="AG9" s="257"/>
      <c r="AH9" s="257"/>
      <c r="AI9" s="257"/>
      <c r="AJ9" s="257"/>
      <c r="AK9" s="257"/>
      <c r="AL9" s="257"/>
      <c r="AM9" s="257"/>
      <c r="AN9" s="257"/>
      <c r="AO9" s="257"/>
      <c r="AP9" s="257"/>
      <c r="AQ9" s="257"/>
      <c r="AR9" s="257"/>
      <c r="AS9" s="257"/>
      <c r="AT9" s="257"/>
      <c r="AU9" s="257"/>
      <c r="AV9" s="257"/>
      <c r="AW9" s="257"/>
      <c r="AX9" s="257"/>
      <c r="AY9" s="257"/>
      <c r="AZ9" s="257"/>
      <c r="BA9" s="257"/>
      <c r="BB9" s="257"/>
      <c r="BC9" s="257"/>
      <c r="BD9" s="257"/>
      <c r="BE9" s="257"/>
      <c r="BF9" s="257"/>
      <c r="BG9" s="257"/>
      <c r="BH9" s="257"/>
      <c r="BI9" s="257"/>
      <c r="BJ9" s="257"/>
      <c r="BK9" s="257"/>
      <c r="BL9" s="257"/>
      <c r="BM9" s="257"/>
      <c r="BN9" s="257"/>
      <c r="BO9" s="257"/>
      <c r="BP9" s="257"/>
      <c r="BQ9" s="257"/>
      <c r="BR9" s="257"/>
      <c r="BS9" s="257"/>
      <c r="BT9" s="257"/>
      <c r="BU9" s="257"/>
      <c r="BV9" s="257"/>
      <c r="BW9" s="257"/>
      <c r="BX9" s="257"/>
      <c r="BY9" s="257"/>
      <c r="BZ9" s="257"/>
      <c r="CA9" s="257"/>
      <c r="CB9" s="257"/>
      <c r="CC9" s="257"/>
      <c r="CD9" s="257"/>
      <c r="CE9" s="257"/>
      <c r="CF9" s="257"/>
      <c r="CG9" s="257"/>
      <c r="CH9" s="257"/>
      <c r="CI9" s="257"/>
      <c r="CJ9" s="257"/>
      <c r="CK9" s="257"/>
      <c r="CL9" s="257"/>
      <c r="CM9" s="257"/>
      <c r="CN9" s="257"/>
      <c r="CO9" s="257"/>
      <c r="CP9" s="257"/>
      <c r="CQ9" s="257"/>
      <c r="CR9" s="257"/>
      <c r="CS9" s="257"/>
      <c r="CT9" s="257"/>
      <c r="CU9" s="257"/>
      <c r="CV9" s="257"/>
      <c r="CW9" s="257"/>
      <c r="CX9" s="257"/>
      <c r="CY9" s="257"/>
      <c r="CZ9" s="257"/>
      <c r="DA9" s="257"/>
      <c r="DB9" s="257"/>
      <c r="DC9" s="257"/>
      <c r="DD9" s="257"/>
      <c r="DE9" s="257"/>
      <c r="DF9" s="257"/>
      <c r="DG9" s="257"/>
      <c r="DH9" s="257"/>
      <c r="DI9" s="257"/>
      <c r="DJ9" s="257"/>
      <c r="DK9" s="257"/>
      <c r="DL9" s="257"/>
      <c r="DM9" s="257"/>
      <c r="DN9" s="257"/>
      <c r="DO9" s="257"/>
      <c r="DP9" s="257"/>
      <c r="DQ9" s="257"/>
      <c r="DR9" s="257"/>
      <c r="DS9" s="415"/>
      <c r="DT9" s="417">
        <v>2</v>
      </c>
      <c r="DU9" s="419">
        <v>8</v>
      </c>
      <c r="DV9" s="272"/>
      <c r="DW9" s="267"/>
    </row>
    <row r="10" spans="1:127" ht="15.95" customHeight="1" thickBot="1" x14ac:dyDescent="0.2">
      <c r="A10" s="441"/>
      <c r="B10" s="273">
        <f t="shared" ref="B10" si="2">COUNTIF(C10:DR10,"Evaluer")</f>
        <v>0</v>
      </c>
      <c r="C10" s="386" t="s">
        <v>8</v>
      </c>
      <c r="D10" s="387"/>
      <c r="E10" s="387"/>
      <c r="F10" s="388"/>
      <c r="G10" s="386" t="s">
        <v>8</v>
      </c>
      <c r="H10" s="387"/>
      <c r="I10" s="387"/>
      <c r="J10" s="388"/>
      <c r="K10" s="386" t="s">
        <v>8</v>
      </c>
      <c r="L10" s="387"/>
      <c r="M10" s="387"/>
      <c r="N10" s="388"/>
      <c r="O10" s="386" t="s">
        <v>8</v>
      </c>
      <c r="P10" s="387"/>
      <c r="Q10" s="387"/>
      <c r="R10" s="388"/>
      <c r="S10" s="386" t="s">
        <v>8</v>
      </c>
      <c r="T10" s="387"/>
      <c r="U10" s="387"/>
      <c r="V10" s="388"/>
      <c r="W10" s="386" t="s">
        <v>8</v>
      </c>
      <c r="X10" s="387"/>
      <c r="Y10" s="387"/>
      <c r="Z10" s="388"/>
      <c r="AA10" s="386" t="s">
        <v>8</v>
      </c>
      <c r="AB10" s="387"/>
      <c r="AC10" s="387"/>
      <c r="AD10" s="388"/>
      <c r="AE10" s="386" t="s">
        <v>8</v>
      </c>
      <c r="AF10" s="387"/>
      <c r="AG10" s="387"/>
      <c r="AH10" s="388"/>
      <c r="AI10" s="386" t="s">
        <v>8</v>
      </c>
      <c r="AJ10" s="387"/>
      <c r="AK10" s="387"/>
      <c r="AL10" s="388"/>
      <c r="AM10" s="386" t="s">
        <v>8</v>
      </c>
      <c r="AN10" s="387"/>
      <c r="AO10" s="387"/>
      <c r="AP10" s="388"/>
      <c r="AQ10" s="386" t="s">
        <v>8</v>
      </c>
      <c r="AR10" s="387"/>
      <c r="AS10" s="387"/>
      <c r="AT10" s="388"/>
      <c r="AU10" s="386" t="s">
        <v>8</v>
      </c>
      <c r="AV10" s="387"/>
      <c r="AW10" s="387"/>
      <c r="AX10" s="388"/>
      <c r="AY10" s="386" t="s">
        <v>8</v>
      </c>
      <c r="AZ10" s="387"/>
      <c r="BA10" s="387"/>
      <c r="BB10" s="388"/>
      <c r="BC10" s="386" t="s">
        <v>8</v>
      </c>
      <c r="BD10" s="387"/>
      <c r="BE10" s="387"/>
      <c r="BF10" s="388"/>
      <c r="BG10" s="386" t="s">
        <v>8</v>
      </c>
      <c r="BH10" s="387"/>
      <c r="BI10" s="387"/>
      <c r="BJ10" s="388"/>
      <c r="BK10" s="386" t="s">
        <v>8</v>
      </c>
      <c r="BL10" s="387"/>
      <c r="BM10" s="387"/>
      <c r="BN10" s="388"/>
      <c r="BO10" s="386" t="s">
        <v>8</v>
      </c>
      <c r="BP10" s="387"/>
      <c r="BQ10" s="387"/>
      <c r="BR10" s="388"/>
      <c r="BS10" s="386" t="s">
        <v>8</v>
      </c>
      <c r="BT10" s="387"/>
      <c r="BU10" s="387"/>
      <c r="BV10" s="388"/>
      <c r="BW10" s="386" t="s">
        <v>8</v>
      </c>
      <c r="BX10" s="387"/>
      <c r="BY10" s="387"/>
      <c r="BZ10" s="388"/>
      <c r="CA10" s="386" t="s">
        <v>8</v>
      </c>
      <c r="CB10" s="387"/>
      <c r="CC10" s="387"/>
      <c r="CD10" s="388"/>
      <c r="CE10" s="386" t="s">
        <v>8</v>
      </c>
      <c r="CF10" s="387"/>
      <c r="CG10" s="387"/>
      <c r="CH10" s="388"/>
      <c r="CI10" s="386" t="s">
        <v>8</v>
      </c>
      <c r="CJ10" s="387"/>
      <c r="CK10" s="387"/>
      <c r="CL10" s="388"/>
      <c r="CM10" s="386" t="s">
        <v>8</v>
      </c>
      <c r="CN10" s="387"/>
      <c r="CO10" s="387"/>
      <c r="CP10" s="388"/>
      <c r="CQ10" s="386" t="s">
        <v>8</v>
      </c>
      <c r="CR10" s="387"/>
      <c r="CS10" s="387"/>
      <c r="CT10" s="388"/>
      <c r="CU10" s="386" t="s">
        <v>8</v>
      </c>
      <c r="CV10" s="387"/>
      <c r="CW10" s="387"/>
      <c r="CX10" s="388"/>
      <c r="CY10" s="386" t="s">
        <v>8</v>
      </c>
      <c r="CZ10" s="387"/>
      <c r="DA10" s="387"/>
      <c r="DB10" s="388"/>
      <c r="DC10" s="386" t="s">
        <v>8</v>
      </c>
      <c r="DD10" s="387"/>
      <c r="DE10" s="387"/>
      <c r="DF10" s="388"/>
      <c r="DG10" s="386" t="s">
        <v>8</v>
      </c>
      <c r="DH10" s="387"/>
      <c r="DI10" s="387"/>
      <c r="DJ10" s="388"/>
      <c r="DK10" s="386" t="s">
        <v>8</v>
      </c>
      <c r="DL10" s="387"/>
      <c r="DM10" s="387"/>
      <c r="DN10" s="388"/>
      <c r="DO10" s="386" t="s">
        <v>8</v>
      </c>
      <c r="DP10" s="387"/>
      <c r="DQ10" s="387"/>
      <c r="DR10" s="388"/>
      <c r="DS10" s="416"/>
      <c r="DT10" s="418"/>
      <c r="DU10" s="420"/>
      <c r="DV10" s="274"/>
      <c r="DW10" s="267">
        <f t="shared" ref="DW10" si="3">COUNTIF(C10:DO10,"Evaluer")</f>
        <v>0</v>
      </c>
    </row>
    <row r="11" spans="1:127" ht="15.95" customHeight="1" x14ac:dyDescent="0.15">
      <c r="A11" s="439" t="s">
        <v>31</v>
      </c>
      <c r="B11" s="271"/>
      <c r="C11" s="257"/>
      <c r="D11" s="257"/>
      <c r="E11" s="257"/>
      <c r="F11" s="257"/>
      <c r="G11" s="257"/>
      <c r="H11" s="257"/>
      <c r="I11" s="257"/>
      <c r="J11" s="257"/>
      <c r="K11" s="257"/>
      <c r="L11" s="257"/>
      <c r="M11" s="257"/>
      <c r="N11" s="257"/>
      <c r="O11" s="257"/>
      <c r="P11" s="257"/>
      <c r="Q11" s="257"/>
      <c r="R11" s="257"/>
      <c r="S11" s="257"/>
      <c r="T11" s="257"/>
      <c r="U11" s="257"/>
      <c r="V11" s="257"/>
      <c r="W11" s="257"/>
      <c r="X11" s="257"/>
      <c r="Y11" s="257"/>
      <c r="Z11" s="257"/>
      <c r="AA11" s="257"/>
      <c r="AB11" s="257"/>
      <c r="AC11" s="257"/>
      <c r="AD11" s="257"/>
      <c r="AE11" s="257"/>
      <c r="AF11" s="257"/>
      <c r="AG11" s="257"/>
      <c r="AH11" s="257"/>
      <c r="AI11" s="257"/>
      <c r="AJ11" s="257"/>
      <c r="AK11" s="257"/>
      <c r="AL11" s="257"/>
      <c r="AM11" s="257"/>
      <c r="AN11" s="257"/>
      <c r="AO11" s="257"/>
      <c r="AP11" s="257"/>
      <c r="AQ11" s="257"/>
      <c r="AR11" s="257"/>
      <c r="AS11" s="257"/>
      <c r="AT11" s="257"/>
      <c r="AU11" s="257"/>
      <c r="AV11" s="257"/>
      <c r="AW11" s="257"/>
      <c r="AX11" s="257"/>
      <c r="AY11" s="257"/>
      <c r="AZ11" s="257"/>
      <c r="BA11" s="257"/>
      <c r="BB11" s="257"/>
      <c r="BC11" s="257"/>
      <c r="BD11" s="257"/>
      <c r="BE11" s="257"/>
      <c r="BF11" s="257"/>
      <c r="BG11" s="257"/>
      <c r="BH11" s="257"/>
      <c r="BI11" s="257"/>
      <c r="BJ11" s="257"/>
      <c r="BK11" s="257"/>
      <c r="BL11" s="257"/>
      <c r="BM11" s="257"/>
      <c r="BN11" s="257"/>
      <c r="BO11" s="257"/>
      <c r="BP11" s="257"/>
      <c r="BQ11" s="257"/>
      <c r="BR11" s="257"/>
      <c r="BS11" s="257"/>
      <c r="BT11" s="257"/>
      <c r="BU11" s="257"/>
      <c r="BV11" s="257"/>
      <c r="BW11" s="257"/>
      <c r="BX11" s="257"/>
      <c r="BY11" s="257"/>
      <c r="BZ11" s="257"/>
      <c r="CA11" s="257"/>
      <c r="CB11" s="257"/>
      <c r="CC11" s="257"/>
      <c r="CD11" s="257"/>
      <c r="CE11" s="257"/>
      <c r="CF11" s="257"/>
      <c r="CG11" s="257"/>
      <c r="CH11" s="257"/>
      <c r="CI11" s="257"/>
      <c r="CJ11" s="257"/>
      <c r="CK11" s="257"/>
      <c r="CL11" s="257"/>
      <c r="CM11" s="257"/>
      <c r="CN11" s="257"/>
      <c r="CO11" s="257"/>
      <c r="CP11" s="257"/>
      <c r="CQ11" s="257"/>
      <c r="CR11" s="257"/>
      <c r="CS11" s="257"/>
      <c r="CT11" s="257"/>
      <c r="CU11" s="257"/>
      <c r="CV11" s="257"/>
      <c r="CW11" s="257"/>
      <c r="CX11" s="257"/>
      <c r="CY11" s="257"/>
      <c r="CZ11" s="257"/>
      <c r="DA11" s="257"/>
      <c r="DB11" s="257"/>
      <c r="DC11" s="257"/>
      <c r="DD11" s="257"/>
      <c r="DE11" s="257"/>
      <c r="DF11" s="257"/>
      <c r="DG11" s="257"/>
      <c r="DH11" s="257"/>
      <c r="DI11" s="257"/>
      <c r="DJ11" s="257"/>
      <c r="DK11" s="257"/>
      <c r="DL11" s="257"/>
      <c r="DM11" s="257"/>
      <c r="DN11" s="257"/>
      <c r="DO11" s="257"/>
      <c r="DP11" s="257"/>
      <c r="DQ11" s="257"/>
      <c r="DR11" s="257"/>
      <c r="DS11" s="415"/>
      <c r="DT11" s="417">
        <v>2</v>
      </c>
      <c r="DU11" s="419">
        <v>8</v>
      </c>
      <c r="DV11" s="272"/>
    </row>
    <row r="12" spans="1:127" ht="15.95" customHeight="1" thickBot="1" x14ac:dyDescent="0.2">
      <c r="A12" s="439"/>
      <c r="B12" s="273">
        <f t="shared" ref="B12" si="4">COUNTIF(C12:DR12,"Evaluer")</f>
        <v>0</v>
      </c>
      <c r="C12" s="386" t="s">
        <v>8</v>
      </c>
      <c r="D12" s="387"/>
      <c r="E12" s="387"/>
      <c r="F12" s="388"/>
      <c r="G12" s="386" t="s">
        <v>8</v>
      </c>
      <c r="H12" s="387"/>
      <c r="I12" s="387"/>
      <c r="J12" s="388"/>
      <c r="K12" s="386" t="s">
        <v>8</v>
      </c>
      <c r="L12" s="387"/>
      <c r="M12" s="387"/>
      <c r="N12" s="388"/>
      <c r="O12" s="386" t="s">
        <v>8</v>
      </c>
      <c r="P12" s="387"/>
      <c r="Q12" s="387"/>
      <c r="R12" s="388"/>
      <c r="S12" s="386" t="s">
        <v>8</v>
      </c>
      <c r="T12" s="387"/>
      <c r="U12" s="387"/>
      <c r="V12" s="388"/>
      <c r="W12" s="386" t="s">
        <v>8</v>
      </c>
      <c r="X12" s="387"/>
      <c r="Y12" s="387"/>
      <c r="Z12" s="388"/>
      <c r="AA12" s="386" t="s">
        <v>8</v>
      </c>
      <c r="AB12" s="387"/>
      <c r="AC12" s="387"/>
      <c r="AD12" s="388"/>
      <c r="AE12" s="386" t="s">
        <v>8</v>
      </c>
      <c r="AF12" s="387"/>
      <c r="AG12" s="387"/>
      <c r="AH12" s="388"/>
      <c r="AI12" s="386" t="s">
        <v>8</v>
      </c>
      <c r="AJ12" s="387"/>
      <c r="AK12" s="387"/>
      <c r="AL12" s="388"/>
      <c r="AM12" s="386" t="s">
        <v>8</v>
      </c>
      <c r="AN12" s="387"/>
      <c r="AO12" s="387"/>
      <c r="AP12" s="388"/>
      <c r="AQ12" s="386" t="s">
        <v>8</v>
      </c>
      <c r="AR12" s="387"/>
      <c r="AS12" s="387"/>
      <c r="AT12" s="388"/>
      <c r="AU12" s="386" t="s">
        <v>8</v>
      </c>
      <c r="AV12" s="387"/>
      <c r="AW12" s="387"/>
      <c r="AX12" s="388"/>
      <c r="AY12" s="386" t="s">
        <v>8</v>
      </c>
      <c r="AZ12" s="387"/>
      <c r="BA12" s="387"/>
      <c r="BB12" s="388"/>
      <c r="BC12" s="386" t="s">
        <v>8</v>
      </c>
      <c r="BD12" s="387"/>
      <c r="BE12" s="387"/>
      <c r="BF12" s="388"/>
      <c r="BG12" s="386" t="s">
        <v>8</v>
      </c>
      <c r="BH12" s="387"/>
      <c r="BI12" s="387"/>
      <c r="BJ12" s="388"/>
      <c r="BK12" s="386" t="s">
        <v>8</v>
      </c>
      <c r="BL12" s="387"/>
      <c r="BM12" s="387"/>
      <c r="BN12" s="388"/>
      <c r="BO12" s="386" t="s">
        <v>8</v>
      </c>
      <c r="BP12" s="387"/>
      <c r="BQ12" s="387"/>
      <c r="BR12" s="388"/>
      <c r="BS12" s="386" t="s">
        <v>8</v>
      </c>
      <c r="BT12" s="387"/>
      <c r="BU12" s="387"/>
      <c r="BV12" s="388"/>
      <c r="BW12" s="386" t="s">
        <v>8</v>
      </c>
      <c r="BX12" s="387"/>
      <c r="BY12" s="387"/>
      <c r="BZ12" s="388"/>
      <c r="CA12" s="386" t="s">
        <v>8</v>
      </c>
      <c r="CB12" s="387"/>
      <c r="CC12" s="387"/>
      <c r="CD12" s="388"/>
      <c r="CE12" s="386" t="s">
        <v>8</v>
      </c>
      <c r="CF12" s="387"/>
      <c r="CG12" s="387"/>
      <c r="CH12" s="388"/>
      <c r="CI12" s="386" t="s">
        <v>8</v>
      </c>
      <c r="CJ12" s="387"/>
      <c r="CK12" s="387"/>
      <c r="CL12" s="388"/>
      <c r="CM12" s="386" t="s">
        <v>8</v>
      </c>
      <c r="CN12" s="387"/>
      <c r="CO12" s="387"/>
      <c r="CP12" s="388"/>
      <c r="CQ12" s="386" t="s">
        <v>8</v>
      </c>
      <c r="CR12" s="387"/>
      <c r="CS12" s="387"/>
      <c r="CT12" s="388"/>
      <c r="CU12" s="386" t="s">
        <v>8</v>
      </c>
      <c r="CV12" s="387"/>
      <c r="CW12" s="387"/>
      <c r="CX12" s="388"/>
      <c r="CY12" s="386" t="s">
        <v>8</v>
      </c>
      <c r="CZ12" s="387"/>
      <c r="DA12" s="387"/>
      <c r="DB12" s="388"/>
      <c r="DC12" s="386" t="s">
        <v>8</v>
      </c>
      <c r="DD12" s="387"/>
      <c r="DE12" s="387"/>
      <c r="DF12" s="388"/>
      <c r="DG12" s="386" t="s">
        <v>8</v>
      </c>
      <c r="DH12" s="387"/>
      <c r="DI12" s="387"/>
      <c r="DJ12" s="388"/>
      <c r="DK12" s="386" t="s">
        <v>8</v>
      </c>
      <c r="DL12" s="387"/>
      <c r="DM12" s="387"/>
      <c r="DN12" s="388"/>
      <c r="DO12" s="386" t="s">
        <v>8</v>
      </c>
      <c r="DP12" s="387"/>
      <c r="DQ12" s="387"/>
      <c r="DR12" s="388"/>
      <c r="DS12" s="416"/>
      <c r="DT12" s="418"/>
      <c r="DU12" s="420"/>
      <c r="DV12" s="274"/>
      <c r="DW12" s="267">
        <f t="shared" ref="DW12" si="5">COUNTIF(C12:DO12,"Evaluer")</f>
        <v>0</v>
      </c>
    </row>
    <row r="13" spans="1:127" ht="15.95" customHeight="1" x14ac:dyDescent="0.15">
      <c r="A13" s="441" t="s">
        <v>49</v>
      </c>
      <c r="B13" s="271"/>
      <c r="C13" s="257"/>
      <c r="D13" s="257"/>
      <c r="E13" s="257"/>
      <c r="F13" s="257"/>
      <c r="G13" s="257"/>
      <c r="H13" s="257"/>
      <c r="I13" s="257"/>
      <c r="J13" s="257"/>
      <c r="K13" s="257"/>
      <c r="L13" s="257"/>
      <c r="M13" s="257"/>
      <c r="N13" s="257"/>
      <c r="O13" s="257"/>
      <c r="P13" s="257"/>
      <c r="Q13" s="257"/>
      <c r="R13" s="257"/>
      <c r="S13" s="257"/>
      <c r="T13" s="257"/>
      <c r="U13" s="257"/>
      <c r="V13" s="257"/>
      <c r="W13" s="257"/>
      <c r="X13" s="257"/>
      <c r="Y13" s="257"/>
      <c r="Z13" s="257"/>
      <c r="AA13" s="257"/>
      <c r="AB13" s="257"/>
      <c r="AC13" s="257"/>
      <c r="AD13" s="257"/>
      <c r="AE13" s="257"/>
      <c r="AF13" s="257"/>
      <c r="AG13" s="257"/>
      <c r="AH13" s="257"/>
      <c r="AI13" s="257"/>
      <c r="AJ13" s="257"/>
      <c r="AK13" s="257"/>
      <c r="AL13" s="257"/>
      <c r="AM13" s="257"/>
      <c r="AN13" s="257"/>
      <c r="AO13" s="257"/>
      <c r="AP13" s="257"/>
      <c r="AQ13" s="257"/>
      <c r="AR13" s="257"/>
      <c r="AS13" s="257"/>
      <c r="AT13" s="257"/>
      <c r="AU13" s="257"/>
      <c r="AV13" s="257"/>
      <c r="AW13" s="257"/>
      <c r="AX13" s="257"/>
      <c r="AY13" s="257"/>
      <c r="AZ13" s="257"/>
      <c r="BA13" s="257"/>
      <c r="BB13" s="257"/>
      <c r="BC13" s="257"/>
      <c r="BD13" s="257"/>
      <c r="BE13" s="257"/>
      <c r="BF13" s="257"/>
      <c r="BG13" s="257"/>
      <c r="BH13" s="257"/>
      <c r="BI13" s="257"/>
      <c r="BJ13" s="257"/>
      <c r="BK13" s="257"/>
      <c r="BL13" s="257"/>
      <c r="BM13" s="257"/>
      <c r="BN13" s="257"/>
      <c r="BO13" s="257"/>
      <c r="BP13" s="257"/>
      <c r="BQ13" s="257"/>
      <c r="BR13" s="257"/>
      <c r="BS13" s="257"/>
      <c r="BT13" s="257"/>
      <c r="BU13" s="257"/>
      <c r="BV13" s="257"/>
      <c r="BW13" s="257"/>
      <c r="BX13" s="257"/>
      <c r="BY13" s="257"/>
      <c r="BZ13" s="257"/>
      <c r="CA13" s="257"/>
      <c r="CB13" s="257"/>
      <c r="CC13" s="257"/>
      <c r="CD13" s="257"/>
      <c r="CE13" s="257"/>
      <c r="CF13" s="257"/>
      <c r="CG13" s="257"/>
      <c r="CH13" s="257"/>
      <c r="CI13" s="257"/>
      <c r="CJ13" s="257"/>
      <c r="CK13" s="257"/>
      <c r="CL13" s="257"/>
      <c r="CM13" s="257"/>
      <c r="CN13" s="257"/>
      <c r="CO13" s="257"/>
      <c r="CP13" s="257"/>
      <c r="CQ13" s="257"/>
      <c r="CR13" s="257"/>
      <c r="CS13" s="257"/>
      <c r="CT13" s="257"/>
      <c r="CU13" s="257"/>
      <c r="CV13" s="257"/>
      <c r="CW13" s="257"/>
      <c r="CX13" s="257"/>
      <c r="CY13" s="257"/>
      <c r="CZ13" s="257"/>
      <c r="DA13" s="257"/>
      <c r="DB13" s="257"/>
      <c r="DC13" s="257"/>
      <c r="DD13" s="257"/>
      <c r="DE13" s="257"/>
      <c r="DF13" s="257"/>
      <c r="DG13" s="257"/>
      <c r="DH13" s="257"/>
      <c r="DI13" s="257"/>
      <c r="DJ13" s="257"/>
      <c r="DK13" s="257"/>
      <c r="DL13" s="257"/>
      <c r="DM13" s="257"/>
      <c r="DN13" s="257"/>
      <c r="DO13" s="257"/>
      <c r="DP13" s="257"/>
      <c r="DQ13" s="257"/>
      <c r="DR13" s="257"/>
      <c r="DS13" s="415"/>
      <c r="DT13" s="417">
        <v>2</v>
      </c>
      <c r="DU13" s="419">
        <v>8</v>
      </c>
      <c r="DV13" s="272"/>
    </row>
    <row r="14" spans="1:127" ht="15.95" customHeight="1" thickBot="1" x14ac:dyDescent="0.2">
      <c r="A14" s="441"/>
      <c r="B14" s="273">
        <f t="shared" ref="B14" si="6">COUNTIF(C14:DR14,"Evaluer")</f>
        <v>0</v>
      </c>
      <c r="C14" s="386" t="s">
        <v>8</v>
      </c>
      <c r="D14" s="387"/>
      <c r="E14" s="387"/>
      <c r="F14" s="388"/>
      <c r="G14" s="386" t="s">
        <v>8</v>
      </c>
      <c r="H14" s="387"/>
      <c r="I14" s="387"/>
      <c r="J14" s="388"/>
      <c r="K14" s="386" t="s">
        <v>8</v>
      </c>
      <c r="L14" s="387"/>
      <c r="M14" s="387"/>
      <c r="N14" s="388"/>
      <c r="O14" s="386" t="s">
        <v>8</v>
      </c>
      <c r="P14" s="387"/>
      <c r="Q14" s="387"/>
      <c r="R14" s="388"/>
      <c r="S14" s="386" t="s">
        <v>8</v>
      </c>
      <c r="T14" s="387"/>
      <c r="U14" s="387"/>
      <c r="V14" s="388"/>
      <c r="W14" s="386" t="s">
        <v>8</v>
      </c>
      <c r="X14" s="387"/>
      <c r="Y14" s="387"/>
      <c r="Z14" s="388"/>
      <c r="AA14" s="386" t="s">
        <v>8</v>
      </c>
      <c r="AB14" s="387"/>
      <c r="AC14" s="387"/>
      <c r="AD14" s="388"/>
      <c r="AE14" s="386" t="s">
        <v>8</v>
      </c>
      <c r="AF14" s="387"/>
      <c r="AG14" s="387"/>
      <c r="AH14" s="388"/>
      <c r="AI14" s="386" t="s">
        <v>8</v>
      </c>
      <c r="AJ14" s="387"/>
      <c r="AK14" s="387"/>
      <c r="AL14" s="388"/>
      <c r="AM14" s="386" t="s">
        <v>8</v>
      </c>
      <c r="AN14" s="387"/>
      <c r="AO14" s="387"/>
      <c r="AP14" s="388"/>
      <c r="AQ14" s="386" t="s">
        <v>8</v>
      </c>
      <c r="AR14" s="387"/>
      <c r="AS14" s="387"/>
      <c r="AT14" s="388"/>
      <c r="AU14" s="386" t="s">
        <v>8</v>
      </c>
      <c r="AV14" s="387"/>
      <c r="AW14" s="387"/>
      <c r="AX14" s="388"/>
      <c r="AY14" s="386" t="s">
        <v>8</v>
      </c>
      <c r="AZ14" s="387"/>
      <c r="BA14" s="387"/>
      <c r="BB14" s="388"/>
      <c r="BC14" s="386" t="s">
        <v>8</v>
      </c>
      <c r="BD14" s="387"/>
      <c r="BE14" s="387"/>
      <c r="BF14" s="388"/>
      <c r="BG14" s="386" t="s">
        <v>8</v>
      </c>
      <c r="BH14" s="387"/>
      <c r="BI14" s="387"/>
      <c r="BJ14" s="388"/>
      <c r="BK14" s="386" t="s">
        <v>8</v>
      </c>
      <c r="BL14" s="387"/>
      <c r="BM14" s="387"/>
      <c r="BN14" s="388"/>
      <c r="BO14" s="386" t="s">
        <v>8</v>
      </c>
      <c r="BP14" s="387"/>
      <c r="BQ14" s="387"/>
      <c r="BR14" s="388"/>
      <c r="BS14" s="386" t="s">
        <v>8</v>
      </c>
      <c r="BT14" s="387"/>
      <c r="BU14" s="387"/>
      <c r="BV14" s="388"/>
      <c r="BW14" s="386" t="s">
        <v>8</v>
      </c>
      <c r="BX14" s="387"/>
      <c r="BY14" s="387"/>
      <c r="BZ14" s="388"/>
      <c r="CA14" s="386" t="s">
        <v>8</v>
      </c>
      <c r="CB14" s="387"/>
      <c r="CC14" s="387"/>
      <c r="CD14" s="388"/>
      <c r="CE14" s="386" t="s">
        <v>8</v>
      </c>
      <c r="CF14" s="387"/>
      <c r="CG14" s="387"/>
      <c r="CH14" s="388"/>
      <c r="CI14" s="386" t="s">
        <v>8</v>
      </c>
      <c r="CJ14" s="387"/>
      <c r="CK14" s="387"/>
      <c r="CL14" s="388"/>
      <c r="CM14" s="386" t="s">
        <v>8</v>
      </c>
      <c r="CN14" s="387"/>
      <c r="CO14" s="387"/>
      <c r="CP14" s="388"/>
      <c r="CQ14" s="386" t="s">
        <v>8</v>
      </c>
      <c r="CR14" s="387"/>
      <c r="CS14" s="387"/>
      <c r="CT14" s="388"/>
      <c r="CU14" s="386" t="s">
        <v>8</v>
      </c>
      <c r="CV14" s="387"/>
      <c r="CW14" s="387"/>
      <c r="CX14" s="388"/>
      <c r="CY14" s="386" t="s">
        <v>8</v>
      </c>
      <c r="CZ14" s="387"/>
      <c r="DA14" s="387"/>
      <c r="DB14" s="388"/>
      <c r="DC14" s="386" t="s">
        <v>8</v>
      </c>
      <c r="DD14" s="387"/>
      <c r="DE14" s="387"/>
      <c r="DF14" s="388"/>
      <c r="DG14" s="386" t="s">
        <v>8</v>
      </c>
      <c r="DH14" s="387"/>
      <c r="DI14" s="387"/>
      <c r="DJ14" s="388"/>
      <c r="DK14" s="386" t="s">
        <v>8</v>
      </c>
      <c r="DL14" s="387"/>
      <c r="DM14" s="387"/>
      <c r="DN14" s="388"/>
      <c r="DO14" s="386" t="s">
        <v>8</v>
      </c>
      <c r="DP14" s="387"/>
      <c r="DQ14" s="387"/>
      <c r="DR14" s="388"/>
      <c r="DS14" s="416"/>
      <c r="DT14" s="418"/>
      <c r="DU14" s="420"/>
      <c r="DV14" s="274"/>
      <c r="DW14" s="267">
        <f t="shared" ref="DW14" si="7">COUNTIF(C14:DO14,"Evaluer")</f>
        <v>0</v>
      </c>
    </row>
    <row r="15" spans="1:127" ht="15.95" customHeight="1" x14ac:dyDescent="0.15">
      <c r="A15" s="439" t="s">
        <v>2</v>
      </c>
      <c r="B15" s="271"/>
      <c r="C15" s="257"/>
      <c r="D15" s="257"/>
      <c r="E15" s="257"/>
      <c r="F15" s="257"/>
      <c r="G15" s="257"/>
      <c r="H15" s="257"/>
      <c r="I15" s="257"/>
      <c r="J15" s="257"/>
      <c r="K15" s="257"/>
      <c r="L15" s="257"/>
      <c r="M15" s="257"/>
      <c r="N15" s="257"/>
      <c r="O15" s="257"/>
      <c r="P15" s="257"/>
      <c r="Q15" s="257"/>
      <c r="R15" s="257"/>
      <c r="S15" s="257"/>
      <c r="T15" s="257"/>
      <c r="U15" s="257"/>
      <c r="V15" s="257"/>
      <c r="W15" s="257"/>
      <c r="X15" s="257"/>
      <c r="Y15" s="257"/>
      <c r="Z15" s="257"/>
      <c r="AA15" s="257"/>
      <c r="AB15" s="257"/>
      <c r="AC15" s="257"/>
      <c r="AD15" s="257"/>
      <c r="AE15" s="257"/>
      <c r="AF15" s="257"/>
      <c r="AG15" s="257"/>
      <c r="AH15" s="257"/>
      <c r="AI15" s="257"/>
      <c r="AJ15" s="257"/>
      <c r="AK15" s="257"/>
      <c r="AL15" s="257"/>
      <c r="AM15" s="257"/>
      <c r="AN15" s="257"/>
      <c r="AO15" s="257"/>
      <c r="AP15" s="257"/>
      <c r="AQ15" s="257"/>
      <c r="AR15" s="257"/>
      <c r="AS15" s="257"/>
      <c r="AT15" s="257"/>
      <c r="AU15" s="257"/>
      <c r="AV15" s="257"/>
      <c r="AW15" s="257"/>
      <c r="AX15" s="257"/>
      <c r="AY15" s="257"/>
      <c r="AZ15" s="257"/>
      <c r="BA15" s="257"/>
      <c r="BB15" s="257"/>
      <c r="BC15" s="257"/>
      <c r="BD15" s="257"/>
      <c r="BE15" s="257"/>
      <c r="BF15" s="257"/>
      <c r="BG15" s="257"/>
      <c r="BH15" s="257"/>
      <c r="BI15" s="257"/>
      <c r="BJ15" s="257"/>
      <c r="BK15" s="257"/>
      <c r="BL15" s="257"/>
      <c r="BM15" s="257"/>
      <c r="BN15" s="257"/>
      <c r="BO15" s="257"/>
      <c r="BP15" s="257"/>
      <c r="BQ15" s="257"/>
      <c r="BR15" s="257"/>
      <c r="BS15" s="257"/>
      <c r="BT15" s="257"/>
      <c r="BU15" s="257"/>
      <c r="BV15" s="257"/>
      <c r="BW15" s="257"/>
      <c r="BX15" s="257"/>
      <c r="BY15" s="257"/>
      <c r="BZ15" s="257"/>
      <c r="CA15" s="257"/>
      <c r="CB15" s="257"/>
      <c r="CC15" s="257"/>
      <c r="CD15" s="257"/>
      <c r="CE15" s="257"/>
      <c r="CF15" s="257"/>
      <c r="CG15" s="257"/>
      <c r="CH15" s="257"/>
      <c r="CI15" s="257"/>
      <c r="CJ15" s="257"/>
      <c r="CK15" s="257"/>
      <c r="CL15" s="257"/>
      <c r="CM15" s="257"/>
      <c r="CN15" s="257"/>
      <c r="CO15" s="257"/>
      <c r="CP15" s="257"/>
      <c r="CQ15" s="257"/>
      <c r="CR15" s="257"/>
      <c r="CS15" s="257"/>
      <c r="CT15" s="257"/>
      <c r="CU15" s="257"/>
      <c r="CV15" s="257"/>
      <c r="CW15" s="257"/>
      <c r="CX15" s="257"/>
      <c r="CY15" s="257"/>
      <c r="CZ15" s="257"/>
      <c r="DA15" s="257"/>
      <c r="DB15" s="257"/>
      <c r="DC15" s="257"/>
      <c r="DD15" s="257"/>
      <c r="DE15" s="257"/>
      <c r="DF15" s="257"/>
      <c r="DG15" s="257"/>
      <c r="DH15" s="257"/>
      <c r="DI15" s="257"/>
      <c r="DJ15" s="257"/>
      <c r="DK15" s="257"/>
      <c r="DL15" s="257"/>
      <c r="DM15" s="257"/>
      <c r="DN15" s="257"/>
      <c r="DO15" s="257"/>
      <c r="DP15" s="257"/>
      <c r="DQ15" s="257"/>
      <c r="DR15" s="257"/>
      <c r="DS15" s="415"/>
      <c r="DT15" s="417">
        <v>2</v>
      </c>
      <c r="DU15" s="419">
        <v>8</v>
      </c>
      <c r="DV15" s="272"/>
    </row>
    <row r="16" spans="1:127" ht="15.95" customHeight="1" thickBot="1" x14ac:dyDescent="0.2">
      <c r="A16" s="439"/>
      <c r="B16" s="273">
        <f t="shared" ref="B16" si="8">COUNTIF(C16:DR16,"Evaluer")</f>
        <v>0</v>
      </c>
      <c r="C16" s="386" t="s">
        <v>8</v>
      </c>
      <c r="D16" s="387"/>
      <c r="E16" s="387"/>
      <c r="F16" s="388"/>
      <c r="G16" s="386" t="s">
        <v>8</v>
      </c>
      <c r="H16" s="387"/>
      <c r="I16" s="387"/>
      <c r="J16" s="388"/>
      <c r="K16" s="386" t="s">
        <v>8</v>
      </c>
      <c r="L16" s="387"/>
      <c r="M16" s="387"/>
      <c r="N16" s="388"/>
      <c r="O16" s="386" t="s">
        <v>8</v>
      </c>
      <c r="P16" s="387"/>
      <c r="Q16" s="387"/>
      <c r="R16" s="388"/>
      <c r="S16" s="386" t="s">
        <v>8</v>
      </c>
      <c r="T16" s="387"/>
      <c r="U16" s="387"/>
      <c r="V16" s="388"/>
      <c r="W16" s="386" t="s">
        <v>8</v>
      </c>
      <c r="X16" s="387"/>
      <c r="Y16" s="387"/>
      <c r="Z16" s="388"/>
      <c r="AA16" s="386" t="s">
        <v>8</v>
      </c>
      <c r="AB16" s="387"/>
      <c r="AC16" s="387"/>
      <c r="AD16" s="388"/>
      <c r="AE16" s="386" t="s">
        <v>8</v>
      </c>
      <c r="AF16" s="387"/>
      <c r="AG16" s="387"/>
      <c r="AH16" s="388"/>
      <c r="AI16" s="386" t="s">
        <v>8</v>
      </c>
      <c r="AJ16" s="387"/>
      <c r="AK16" s="387"/>
      <c r="AL16" s="388"/>
      <c r="AM16" s="386" t="s">
        <v>8</v>
      </c>
      <c r="AN16" s="387"/>
      <c r="AO16" s="387"/>
      <c r="AP16" s="388"/>
      <c r="AQ16" s="386" t="s">
        <v>8</v>
      </c>
      <c r="AR16" s="387"/>
      <c r="AS16" s="387"/>
      <c r="AT16" s="388"/>
      <c r="AU16" s="386" t="s">
        <v>8</v>
      </c>
      <c r="AV16" s="387"/>
      <c r="AW16" s="387"/>
      <c r="AX16" s="388"/>
      <c r="AY16" s="386" t="s">
        <v>8</v>
      </c>
      <c r="AZ16" s="387"/>
      <c r="BA16" s="387"/>
      <c r="BB16" s="388"/>
      <c r="BC16" s="386" t="s">
        <v>8</v>
      </c>
      <c r="BD16" s="387"/>
      <c r="BE16" s="387"/>
      <c r="BF16" s="388"/>
      <c r="BG16" s="386" t="s">
        <v>8</v>
      </c>
      <c r="BH16" s="387"/>
      <c r="BI16" s="387"/>
      <c r="BJ16" s="388"/>
      <c r="BK16" s="386" t="s">
        <v>8</v>
      </c>
      <c r="BL16" s="387"/>
      <c r="BM16" s="387"/>
      <c r="BN16" s="388"/>
      <c r="BO16" s="386" t="s">
        <v>8</v>
      </c>
      <c r="BP16" s="387"/>
      <c r="BQ16" s="387"/>
      <c r="BR16" s="388"/>
      <c r="BS16" s="386" t="s">
        <v>8</v>
      </c>
      <c r="BT16" s="387"/>
      <c r="BU16" s="387"/>
      <c r="BV16" s="388"/>
      <c r="BW16" s="386" t="s">
        <v>8</v>
      </c>
      <c r="BX16" s="387"/>
      <c r="BY16" s="387"/>
      <c r="BZ16" s="388"/>
      <c r="CA16" s="386" t="s">
        <v>8</v>
      </c>
      <c r="CB16" s="387"/>
      <c r="CC16" s="387"/>
      <c r="CD16" s="388"/>
      <c r="CE16" s="386" t="s">
        <v>8</v>
      </c>
      <c r="CF16" s="387"/>
      <c r="CG16" s="387"/>
      <c r="CH16" s="388"/>
      <c r="CI16" s="386" t="s">
        <v>8</v>
      </c>
      <c r="CJ16" s="387"/>
      <c r="CK16" s="387"/>
      <c r="CL16" s="388"/>
      <c r="CM16" s="386" t="s">
        <v>8</v>
      </c>
      <c r="CN16" s="387"/>
      <c r="CO16" s="387"/>
      <c r="CP16" s="388"/>
      <c r="CQ16" s="386" t="s">
        <v>8</v>
      </c>
      <c r="CR16" s="387"/>
      <c r="CS16" s="387"/>
      <c r="CT16" s="388"/>
      <c r="CU16" s="386" t="s">
        <v>8</v>
      </c>
      <c r="CV16" s="387"/>
      <c r="CW16" s="387"/>
      <c r="CX16" s="388"/>
      <c r="CY16" s="386" t="s">
        <v>8</v>
      </c>
      <c r="CZ16" s="387"/>
      <c r="DA16" s="387"/>
      <c r="DB16" s="388"/>
      <c r="DC16" s="386" t="s">
        <v>8</v>
      </c>
      <c r="DD16" s="387"/>
      <c r="DE16" s="387"/>
      <c r="DF16" s="388"/>
      <c r="DG16" s="386" t="s">
        <v>8</v>
      </c>
      <c r="DH16" s="387"/>
      <c r="DI16" s="387"/>
      <c r="DJ16" s="388"/>
      <c r="DK16" s="386" t="s">
        <v>8</v>
      </c>
      <c r="DL16" s="387"/>
      <c r="DM16" s="387"/>
      <c r="DN16" s="388"/>
      <c r="DO16" s="386" t="s">
        <v>8</v>
      </c>
      <c r="DP16" s="387"/>
      <c r="DQ16" s="387"/>
      <c r="DR16" s="388"/>
      <c r="DS16" s="416"/>
      <c r="DT16" s="418"/>
      <c r="DU16" s="420"/>
      <c r="DV16" s="274"/>
      <c r="DW16" s="267">
        <f t="shared" ref="DW16" si="9">COUNTIF(C16:DO16,"Evaluer")</f>
        <v>0</v>
      </c>
    </row>
    <row r="17" spans="1:127" ht="15.95" customHeight="1" x14ac:dyDescent="0.15">
      <c r="A17" s="439" t="s">
        <v>32</v>
      </c>
      <c r="B17" s="271"/>
      <c r="C17" s="257"/>
      <c r="D17" s="257"/>
      <c r="E17" s="257"/>
      <c r="F17" s="257"/>
      <c r="G17" s="257"/>
      <c r="H17" s="257"/>
      <c r="I17" s="257"/>
      <c r="J17" s="257"/>
      <c r="K17" s="257"/>
      <c r="L17" s="257"/>
      <c r="M17" s="257"/>
      <c r="N17" s="257"/>
      <c r="O17" s="257"/>
      <c r="P17" s="257"/>
      <c r="Q17" s="257"/>
      <c r="R17" s="257"/>
      <c r="S17" s="257"/>
      <c r="T17" s="257"/>
      <c r="U17" s="257"/>
      <c r="V17" s="257"/>
      <c r="W17" s="257"/>
      <c r="X17" s="257"/>
      <c r="Y17" s="257"/>
      <c r="Z17" s="257"/>
      <c r="AA17" s="257"/>
      <c r="AB17" s="257"/>
      <c r="AC17" s="257"/>
      <c r="AD17" s="257"/>
      <c r="AE17" s="257"/>
      <c r="AF17" s="257"/>
      <c r="AG17" s="257"/>
      <c r="AH17" s="257"/>
      <c r="AI17" s="257"/>
      <c r="AJ17" s="257"/>
      <c r="AK17" s="257"/>
      <c r="AL17" s="257"/>
      <c r="AM17" s="257"/>
      <c r="AN17" s="257"/>
      <c r="AO17" s="257"/>
      <c r="AP17" s="257"/>
      <c r="AQ17" s="257"/>
      <c r="AR17" s="257"/>
      <c r="AS17" s="257"/>
      <c r="AT17" s="257"/>
      <c r="AU17" s="257"/>
      <c r="AV17" s="257"/>
      <c r="AW17" s="257"/>
      <c r="AX17" s="257"/>
      <c r="AY17" s="257"/>
      <c r="AZ17" s="257"/>
      <c r="BA17" s="257"/>
      <c r="BB17" s="257"/>
      <c r="BC17" s="257"/>
      <c r="BD17" s="257"/>
      <c r="BE17" s="257"/>
      <c r="BF17" s="257"/>
      <c r="BG17" s="257"/>
      <c r="BH17" s="257"/>
      <c r="BI17" s="257"/>
      <c r="BJ17" s="257"/>
      <c r="BK17" s="257"/>
      <c r="BL17" s="257"/>
      <c r="BM17" s="257"/>
      <c r="BN17" s="257"/>
      <c r="BO17" s="257"/>
      <c r="BP17" s="257"/>
      <c r="BQ17" s="257"/>
      <c r="BR17" s="257"/>
      <c r="BS17" s="257"/>
      <c r="BT17" s="257"/>
      <c r="BU17" s="257"/>
      <c r="BV17" s="257"/>
      <c r="BW17" s="257"/>
      <c r="BX17" s="257"/>
      <c r="BY17" s="257"/>
      <c r="BZ17" s="257"/>
      <c r="CA17" s="257"/>
      <c r="CB17" s="257"/>
      <c r="CC17" s="257"/>
      <c r="CD17" s="257"/>
      <c r="CE17" s="257"/>
      <c r="CF17" s="257"/>
      <c r="CG17" s="257"/>
      <c r="CH17" s="257"/>
      <c r="CI17" s="257"/>
      <c r="CJ17" s="257"/>
      <c r="CK17" s="257"/>
      <c r="CL17" s="257"/>
      <c r="CM17" s="257"/>
      <c r="CN17" s="257"/>
      <c r="CO17" s="257"/>
      <c r="CP17" s="257"/>
      <c r="CQ17" s="257"/>
      <c r="CR17" s="257"/>
      <c r="CS17" s="257"/>
      <c r="CT17" s="257"/>
      <c r="CU17" s="257"/>
      <c r="CV17" s="257"/>
      <c r="CW17" s="257"/>
      <c r="CX17" s="257"/>
      <c r="CY17" s="257"/>
      <c r="CZ17" s="257"/>
      <c r="DA17" s="257"/>
      <c r="DB17" s="257"/>
      <c r="DC17" s="257"/>
      <c r="DD17" s="257"/>
      <c r="DE17" s="257"/>
      <c r="DF17" s="257"/>
      <c r="DG17" s="257"/>
      <c r="DH17" s="257"/>
      <c r="DI17" s="257"/>
      <c r="DJ17" s="257"/>
      <c r="DK17" s="257"/>
      <c r="DL17" s="257"/>
      <c r="DM17" s="257"/>
      <c r="DN17" s="257"/>
      <c r="DO17" s="257"/>
      <c r="DP17" s="257"/>
      <c r="DQ17" s="257"/>
      <c r="DR17" s="257"/>
      <c r="DS17" s="415"/>
      <c r="DT17" s="417">
        <v>2</v>
      </c>
      <c r="DU17" s="419">
        <v>8</v>
      </c>
      <c r="DV17" s="272"/>
    </row>
    <row r="18" spans="1:127" ht="15.95" customHeight="1" thickBot="1" x14ac:dyDescent="0.2">
      <c r="A18" s="439"/>
      <c r="B18" s="273">
        <f t="shared" ref="B18" si="10">COUNTIF(C18:DR18,"Evaluer")</f>
        <v>0</v>
      </c>
      <c r="C18" s="386" t="s">
        <v>8</v>
      </c>
      <c r="D18" s="387"/>
      <c r="E18" s="387"/>
      <c r="F18" s="388"/>
      <c r="G18" s="386" t="s">
        <v>8</v>
      </c>
      <c r="H18" s="387"/>
      <c r="I18" s="387"/>
      <c r="J18" s="388"/>
      <c r="K18" s="386" t="s">
        <v>8</v>
      </c>
      <c r="L18" s="387"/>
      <c r="M18" s="387"/>
      <c r="N18" s="388"/>
      <c r="O18" s="386" t="s">
        <v>8</v>
      </c>
      <c r="P18" s="387"/>
      <c r="Q18" s="387"/>
      <c r="R18" s="388"/>
      <c r="S18" s="386" t="s">
        <v>8</v>
      </c>
      <c r="T18" s="387"/>
      <c r="U18" s="387"/>
      <c r="V18" s="388"/>
      <c r="W18" s="386" t="s">
        <v>8</v>
      </c>
      <c r="X18" s="387"/>
      <c r="Y18" s="387"/>
      <c r="Z18" s="388"/>
      <c r="AA18" s="386" t="s">
        <v>8</v>
      </c>
      <c r="AB18" s="387"/>
      <c r="AC18" s="387"/>
      <c r="AD18" s="388"/>
      <c r="AE18" s="386" t="s">
        <v>8</v>
      </c>
      <c r="AF18" s="387"/>
      <c r="AG18" s="387"/>
      <c r="AH18" s="388"/>
      <c r="AI18" s="386" t="s">
        <v>8</v>
      </c>
      <c r="AJ18" s="387"/>
      <c r="AK18" s="387"/>
      <c r="AL18" s="388"/>
      <c r="AM18" s="386" t="s">
        <v>8</v>
      </c>
      <c r="AN18" s="387"/>
      <c r="AO18" s="387"/>
      <c r="AP18" s="388"/>
      <c r="AQ18" s="386" t="s">
        <v>8</v>
      </c>
      <c r="AR18" s="387"/>
      <c r="AS18" s="387"/>
      <c r="AT18" s="388"/>
      <c r="AU18" s="386" t="s">
        <v>8</v>
      </c>
      <c r="AV18" s="387"/>
      <c r="AW18" s="387"/>
      <c r="AX18" s="388"/>
      <c r="AY18" s="386" t="s">
        <v>8</v>
      </c>
      <c r="AZ18" s="387"/>
      <c r="BA18" s="387"/>
      <c r="BB18" s="388"/>
      <c r="BC18" s="386" t="s">
        <v>8</v>
      </c>
      <c r="BD18" s="387"/>
      <c r="BE18" s="387"/>
      <c r="BF18" s="388"/>
      <c r="BG18" s="386" t="s">
        <v>8</v>
      </c>
      <c r="BH18" s="387"/>
      <c r="BI18" s="387"/>
      <c r="BJ18" s="388"/>
      <c r="BK18" s="386" t="s">
        <v>8</v>
      </c>
      <c r="BL18" s="387"/>
      <c r="BM18" s="387"/>
      <c r="BN18" s="388"/>
      <c r="BO18" s="386" t="s">
        <v>8</v>
      </c>
      <c r="BP18" s="387"/>
      <c r="BQ18" s="387"/>
      <c r="BR18" s="388"/>
      <c r="BS18" s="386" t="s">
        <v>8</v>
      </c>
      <c r="BT18" s="387"/>
      <c r="BU18" s="387"/>
      <c r="BV18" s="388"/>
      <c r="BW18" s="386" t="s">
        <v>8</v>
      </c>
      <c r="BX18" s="387"/>
      <c r="BY18" s="387"/>
      <c r="BZ18" s="388"/>
      <c r="CA18" s="386" t="s">
        <v>8</v>
      </c>
      <c r="CB18" s="387"/>
      <c r="CC18" s="387"/>
      <c r="CD18" s="388"/>
      <c r="CE18" s="386" t="s">
        <v>8</v>
      </c>
      <c r="CF18" s="387"/>
      <c r="CG18" s="387"/>
      <c r="CH18" s="388"/>
      <c r="CI18" s="386" t="s">
        <v>8</v>
      </c>
      <c r="CJ18" s="387"/>
      <c r="CK18" s="387"/>
      <c r="CL18" s="388"/>
      <c r="CM18" s="386" t="s">
        <v>8</v>
      </c>
      <c r="CN18" s="387"/>
      <c r="CO18" s="387"/>
      <c r="CP18" s="388"/>
      <c r="CQ18" s="386" t="s">
        <v>8</v>
      </c>
      <c r="CR18" s="387"/>
      <c r="CS18" s="387"/>
      <c r="CT18" s="388"/>
      <c r="CU18" s="386" t="s">
        <v>8</v>
      </c>
      <c r="CV18" s="387"/>
      <c r="CW18" s="387"/>
      <c r="CX18" s="388"/>
      <c r="CY18" s="386" t="s">
        <v>8</v>
      </c>
      <c r="CZ18" s="387"/>
      <c r="DA18" s="387"/>
      <c r="DB18" s="388"/>
      <c r="DC18" s="386" t="s">
        <v>8</v>
      </c>
      <c r="DD18" s="387"/>
      <c r="DE18" s="387"/>
      <c r="DF18" s="388"/>
      <c r="DG18" s="386" t="s">
        <v>8</v>
      </c>
      <c r="DH18" s="387"/>
      <c r="DI18" s="387"/>
      <c r="DJ18" s="388"/>
      <c r="DK18" s="386" t="s">
        <v>8</v>
      </c>
      <c r="DL18" s="387"/>
      <c r="DM18" s="387"/>
      <c r="DN18" s="388"/>
      <c r="DO18" s="386" t="s">
        <v>8</v>
      </c>
      <c r="DP18" s="387"/>
      <c r="DQ18" s="387"/>
      <c r="DR18" s="388"/>
      <c r="DS18" s="416"/>
      <c r="DT18" s="418"/>
      <c r="DU18" s="420"/>
      <c r="DV18" s="274"/>
      <c r="DW18" s="267">
        <f t="shared" ref="DW18" si="11">COUNTIF(C18:DO18,"Evaluer")</f>
        <v>0</v>
      </c>
    </row>
    <row r="19" spans="1:127" ht="15.95" customHeight="1" x14ac:dyDescent="0.15">
      <c r="A19" s="439" t="s">
        <v>33</v>
      </c>
      <c r="B19" s="271"/>
      <c r="C19" s="257"/>
      <c r="D19" s="257"/>
      <c r="E19" s="257"/>
      <c r="F19" s="257"/>
      <c r="G19" s="257"/>
      <c r="H19" s="257"/>
      <c r="I19" s="257"/>
      <c r="J19" s="257"/>
      <c r="K19" s="257"/>
      <c r="L19" s="257"/>
      <c r="M19" s="257"/>
      <c r="N19" s="257"/>
      <c r="O19" s="257"/>
      <c r="P19" s="257"/>
      <c r="Q19" s="257"/>
      <c r="R19" s="257"/>
      <c r="S19" s="257"/>
      <c r="T19" s="257"/>
      <c r="U19" s="257"/>
      <c r="V19" s="257"/>
      <c r="W19" s="257"/>
      <c r="X19" s="257"/>
      <c r="Y19" s="257"/>
      <c r="Z19" s="257"/>
      <c r="AA19" s="257"/>
      <c r="AB19" s="257"/>
      <c r="AC19" s="257"/>
      <c r="AD19" s="257"/>
      <c r="AE19" s="257"/>
      <c r="AF19" s="257"/>
      <c r="AG19" s="257"/>
      <c r="AH19" s="257"/>
      <c r="AI19" s="257"/>
      <c r="AJ19" s="257"/>
      <c r="AK19" s="257"/>
      <c r="AL19" s="257"/>
      <c r="AM19" s="257"/>
      <c r="AN19" s="257"/>
      <c r="AO19" s="257"/>
      <c r="AP19" s="257"/>
      <c r="AQ19" s="257"/>
      <c r="AR19" s="257"/>
      <c r="AS19" s="257"/>
      <c r="AT19" s="257"/>
      <c r="AU19" s="257"/>
      <c r="AV19" s="257"/>
      <c r="AW19" s="257"/>
      <c r="AX19" s="257"/>
      <c r="AY19" s="257"/>
      <c r="AZ19" s="257"/>
      <c r="BA19" s="257"/>
      <c r="BB19" s="257"/>
      <c r="BC19" s="257"/>
      <c r="BD19" s="257"/>
      <c r="BE19" s="257"/>
      <c r="BF19" s="257"/>
      <c r="BG19" s="257"/>
      <c r="BH19" s="257"/>
      <c r="BI19" s="257"/>
      <c r="BJ19" s="257"/>
      <c r="BK19" s="257"/>
      <c r="BL19" s="257"/>
      <c r="BM19" s="257"/>
      <c r="BN19" s="257"/>
      <c r="BO19" s="257"/>
      <c r="BP19" s="257"/>
      <c r="BQ19" s="257"/>
      <c r="BR19" s="257"/>
      <c r="BS19" s="257"/>
      <c r="BT19" s="257"/>
      <c r="BU19" s="257"/>
      <c r="BV19" s="257"/>
      <c r="BW19" s="257"/>
      <c r="BX19" s="257"/>
      <c r="BY19" s="257"/>
      <c r="BZ19" s="257"/>
      <c r="CA19" s="257"/>
      <c r="CB19" s="257"/>
      <c r="CC19" s="257"/>
      <c r="CD19" s="257"/>
      <c r="CE19" s="257"/>
      <c r="CF19" s="257"/>
      <c r="CG19" s="257"/>
      <c r="CH19" s="257"/>
      <c r="CI19" s="257"/>
      <c r="CJ19" s="257"/>
      <c r="CK19" s="257"/>
      <c r="CL19" s="257"/>
      <c r="CM19" s="257"/>
      <c r="CN19" s="257"/>
      <c r="CO19" s="257"/>
      <c r="CP19" s="257"/>
      <c r="CQ19" s="257"/>
      <c r="CR19" s="257"/>
      <c r="CS19" s="257"/>
      <c r="CT19" s="257"/>
      <c r="CU19" s="257"/>
      <c r="CV19" s="257"/>
      <c r="CW19" s="257"/>
      <c r="CX19" s="257"/>
      <c r="CY19" s="257"/>
      <c r="CZ19" s="257"/>
      <c r="DA19" s="257"/>
      <c r="DB19" s="257"/>
      <c r="DC19" s="257"/>
      <c r="DD19" s="257"/>
      <c r="DE19" s="257"/>
      <c r="DF19" s="257"/>
      <c r="DG19" s="257"/>
      <c r="DH19" s="257"/>
      <c r="DI19" s="257"/>
      <c r="DJ19" s="257"/>
      <c r="DK19" s="257"/>
      <c r="DL19" s="257"/>
      <c r="DM19" s="257"/>
      <c r="DN19" s="257"/>
      <c r="DO19" s="257"/>
      <c r="DP19" s="257"/>
      <c r="DQ19" s="257"/>
      <c r="DR19" s="257"/>
      <c r="DS19" s="415"/>
      <c r="DT19" s="417">
        <v>2</v>
      </c>
      <c r="DU19" s="419">
        <v>8</v>
      </c>
      <c r="DV19" s="272"/>
    </row>
    <row r="20" spans="1:127" ht="15.95" customHeight="1" thickBot="1" x14ac:dyDescent="0.2">
      <c r="A20" s="439"/>
      <c r="B20" s="273">
        <f t="shared" ref="B20" si="12">COUNTIF(C20:DR20,"Evaluer")</f>
        <v>0</v>
      </c>
      <c r="C20" s="386" t="s">
        <v>8</v>
      </c>
      <c r="D20" s="387"/>
      <c r="E20" s="387"/>
      <c r="F20" s="388"/>
      <c r="G20" s="386" t="s">
        <v>8</v>
      </c>
      <c r="H20" s="387"/>
      <c r="I20" s="387"/>
      <c r="J20" s="388"/>
      <c r="K20" s="386" t="s">
        <v>8</v>
      </c>
      <c r="L20" s="387"/>
      <c r="M20" s="387"/>
      <c r="N20" s="388"/>
      <c r="O20" s="386" t="s">
        <v>8</v>
      </c>
      <c r="P20" s="387"/>
      <c r="Q20" s="387"/>
      <c r="R20" s="388"/>
      <c r="S20" s="386" t="s">
        <v>8</v>
      </c>
      <c r="T20" s="387"/>
      <c r="U20" s="387"/>
      <c r="V20" s="388"/>
      <c r="W20" s="386" t="s">
        <v>8</v>
      </c>
      <c r="X20" s="387"/>
      <c r="Y20" s="387"/>
      <c r="Z20" s="388"/>
      <c r="AA20" s="386" t="s">
        <v>8</v>
      </c>
      <c r="AB20" s="387"/>
      <c r="AC20" s="387"/>
      <c r="AD20" s="388"/>
      <c r="AE20" s="386" t="s">
        <v>8</v>
      </c>
      <c r="AF20" s="387"/>
      <c r="AG20" s="387"/>
      <c r="AH20" s="388"/>
      <c r="AI20" s="386" t="s">
        <v>8</v>
      </c>
      <c r="AJ20" s="387"/>
      <c r="AK20" s="387"/>
      <c r="AL20" s="388"/>
      <c r="AM20" s="386" t="s">
        <v>8</v>
      </c>
      <c r="AN20" s="387"/>
      <c r="AO20" s="387"/>
      <c r="AP20" s="388"/>
      <c r="AQ20" s="386" t="s">
        <v>8</v>
      </c>
      <c r="AR20" s="387"/>
      <c r="AS20" s="387"/>
      <c r="AT20" s="388"/>
      <c r="AU20" s="386" t="s">
        <v>8</v>
      </c>
      <c r="AV20" s="387"/>
      <c r="AW20" s="387"/>
      <c r="AX20" s="388"/>
      <c r="AY20" s="386" t="s">
        <v>8</v>
      </c>
      <c r="AZ20" s="387"/>
      <c r="BA20" s="387"/>
      <c r="BB20" s="388"/>
      <c r="BC20" s="386" t="s">
        <v>8</v>
      </c>
      <c r="BD20" s="387"/>
      <c r="BE20" s="387"/>
      <c r="BF20" s="388"/>
      <c r="BG20" s="386" t="s">
        <v>8</v>
      </c>
      <c r="BH20" s="387"/>
      <c r="BI20" s="387"/>
      <c r="BJ20" s="388"/>
      <c r="BK20" s="386" t="s">
        <v>8</v>
      </c>
      <c r="BL20" s="387"/>
      <c r="BM20" s="387"/>
      <c r="BN20" s="388"/>
      <c r="BO20" s="386" t="s">
        <v>8</v>
      </c>
      <c r="BP20" s="387"/>
      <c r="BQ20" s="387"/>
      <c r="BR20" s="388"/>
      <c r="BS20" s="386" t="s">
        <v>8</v>
      </c>
      <c r="BT20" s="387"/>
      <c r="BU20" s="387"/>
      <c r="BV20" s="388"/>
      <c r="BW20" s="386" t="s">
        <v>8</v>
      </c>
      <c r="BX20" s="387"/>
      <c r="BY20" s="387"/>
      <c r="BZ20" s="388"/>
      <c r="CA20" s="386" t="s">
        <v>8</v>
      </c>
      <c r="CB20" s="387"/>
      <c r="CC20" s="387"/>
      <c r="CD20" s="388"/>
      <c r="CE20" s="386" t="s">
        <v>8</v>
      </c>
      <c r="CF20" s="387"/>
      <c r="CG20" s="387"/>
      <c r="CH20" s="388"/>
      <c r="CI20" s="386" t="s">
        <v>8</v>
      </c>
      <c r="CJ20" s="387"/>
      <c r="CK20" s="387"/>
      <c r="CL20" s="388"/>
      <c r="CM20" s="386" t="s">
        <v>8</v>
      </c>
      <c r="CN20" s="387"/>
      <c r="CO20" s="387"/>
      <c r="CP20" s="388"/>
      <c r="CQ20" s="386" t="s">
        <v>8</v>
      </c>
      <c r="CR20" s="387"/>
      <c r="CS20" s="387"/>
      <c r="CT20" s="388"/>
      <c r="CU20" s="386" t="s">
        <v>8</v>
      </c>
      <c r="CV20" s="387"/>
      <c r="CW20" s="387"/>
      <c r="CX20" s="388"/>
      <c r="CY20" s="386" t="s">
        <v>8</v>
      </c>
      <c r="CZ20" s="387"/>
      <c r="DA20" s="387"/>
      <c r="DB20" s="388"/>
      <c r="DC20" s="386" t="s">
        <v>8</v>
      </c>
      <c r="DD20" s="387"/>
      <c r="DE20" s="387"/>
      <c r="DF20" s="388"/>
      <c r="DG20" s="386" t="s">
        <v>8</v>
      </c>
      <c r="DH20" s="387"/>
      <c r="DI20" s="387"/>
      <c r="DJ20" s="388"/>
      <c r="DK20" s="386" t="s">
        <v>8</v>
      </c>
      <c r="DL20" s="387"/>
      <c r="DM20" s="387"/>
      <c r="DN20" s="388"/>
      <c r="DO20" s="386" t="s">
        <v>8</v>
      </c>
      <c r="DP20" s="387"/>
      <c r="DQ20" s="387"/>
      <c r="DR20" s="388"/>
      <c r="DS20" s="416"/>
      <c r="DT20" s="418"/>
      <c r="DU20" s="420"/>
      <c r="DV20" s="274"/>
      <c r="DW20" s="267">
        <f t="shared" ref="DW20" si="13">COUNTIF(C20:DO20,"Evaluer")</f>
        <v>0</v>
      </c>
    </row>
    <row r="21" spans="1:127" ht="15.95" customHeight="1" x14ac:dyDescent="0.15">
      <c r="A21" s="439" t="s">
        <v>34</v>
      </c>
      <c r="B21" s="271"/>
      <c r="C21" s="257"/>
      <c r="D21" s="257"/>
      <c r="E21" s="257"/>
      <c r="F21" s="257"/>
      <c r="G21" s="257"/>
      <c r="H21" s="257"/>
      <c r="I21" s="257"/>
      <c r="J21" s="257"/>
      <c r="K21" s="257"/>
      <c r="L21" s="257"/>
      <c r="M21" s="257"/>
      <c r="N21" s="257"/>
      <c r="O21" s="257"/>
      <c r="P21" s="257"/>
      <c r="Q21" s="257"/>
      <c r="R21" s="257"/>
      <c r="S21" s="257"/>
      <c r="T21" s="257"/>
      <c r="U21" s="257"/>
      <c r="V21" s="257"/>
      <c r="W21" s="257"/>
      <c r="X21" s="257"/>
      <c r="Y21" s="257"/>
      <c r="Z21" s="257"/>
      <c r="AA21" s="257"/>
      <c r="AB21" s="257"/>
      <c r="AC21" s="257"/>
      <c r="AD21" s="257"/>
      <c r="AE21" s="257"/>
      <c r="AF21" s="257"/>
      <c r="AG21" s="257"/>
      <c r="AH21" s="257"/>
      <c r="AI21" s="257"/>
      <c r="AJ21" s="257"/>
      <c r="AK21" s="257"/>
      <c r="AL21" s="257"/>
      <c r="AM21" s="257"/>
      <c r="AN21" s="257"/>
      <c r="AO21" s="257"/>
      <c r="AP21" s="257"/>
      <c r="AQ21" s="257"/>
      <c r="AR21" s="257"/>
      <c r="AS21" s="257"/>
      <c r="AT21" s="257"/>
      <c r="AU21" s="257"/>
      <c r="AV21" s="257"/>
      <c r="AW21" s="257"/>
      <c r="AX21" s="257"/>
      <c r="AY21" s="257"/>
      <c r="AZ21" s="257"/>
      <c r="BA21" s="257"/>
      <c r="BB21" s="257"/>
      <c r="BC21" s="257"/>
      <c r="BD21" s="257"/>
      <c r="BE21" s="257"/>
      <c r="BF21" s="257"/>
      <c r="BG21" s="257"/>
      <c r="BH21" s="257"/>
      <c r="BI21" s="257"/>
      <c r="BJ21" s="257"/>
      <c r="BK21" s="257"/>
      <c r="BL21" s="257"/>
      <c r="BM21" s="257"/>
      <c r="BN21" s="257"/>
      <c r="BO21" s="257"/>
      <c r="BP21" s="257"/>
      <c r="BQ21" s="257"/>
      <c r="BR21" s="257"/>
      <c r="BS21" s="257"/>
      <c r="BT21" s="257"/>
      <c r="BU21" s="257"/>
      <c r="BV21" s="257"/>
      <c r="BW21" s="257"/>
      <c r="BX21" s="257"/>
      <c r="BY21" s="257"/>
      <c r="BZ21" s="257"/>
      <c r="CA21" s="257"/>
      <c r="CB21" s="257"/>
      <c r="CC21" s="257"/>
      <c r="CD21" s="257"/>
      <c r="CE21" s="257"/>
      <c r="CF21" s="257"/>
      <c r="CG21" s="257"/>
      <c r="CH21" s="257"/>
      <c r="CI21" s="257"/>
      <c r="CJ21" s="257"/>
      <c r="CK21" s="257"/>
      <c r="CL21" s="257"/>
      <c r="CM21" s="257"/>
      <c r="CN21" s="257"/>
      <c r="CO21" s="257"/>
      <c r="CP21" s="257"/>
      <c r="CQ21" s="257"/>
      <c r="CR21" s="257"/>
      <c r="CS21" s="257"/>
      <c r="CT21" s="257"/>
      <c r="CU21" s="257"/>
      <c r="CV21" s="257"/>
      <c r="CW21" s="257"/>
      <c r="CX21" s="257"/>
      <c r="CY21" s="257"/>
      <c r="CZ21" s="257"/>
      <c r="DA21" s="257"/>
      <c r="DB21" s="257"/>
      <c r="DC21" s="257"/>
      <c r="DD21" s="257"/>
      <c r="DE21" s="257"/>
      <c r="DF21" s="257"/>
      <c r="DG21" s="257"/>
      <c r="DH21" s="257"/>
      <c r="DI21" s="257"/>
      <c r="DJ21" s="257"/>
      <c r="DK21" s="257"/>
      <c r="DL21" s="257"/>
      <c r="DM21" s="257"/>
      <c r="DN21" s="257"/>
      <c r="DO21" s="257"/>
      <c r="DP21" s="257"/>
      <c r="DQ21" s="257"/>
      <c r="DR21" s="257"/>
      <c r="DS21" s="415"/>
      <c r="DT21" s="417">
        <v>2</v>
      </c>
      <c r="DU21" s="419">
        <v>8</v>
      </c>
      <c r="DV21" s="272"/>
    </row>
    <row r="22" spans="1:127" ht="15.95" customHeight="1" thickBot="1" x14ac:dyDescent="0.2">
      <c r="A22" s="439"/>
      <c r="B22" s="273">
        <f t="shared" ref="B22" si="14">COUNTIF(C22:DR22,"Evaluer")</f>
        <v>0</v>
      </c>
      <c r="C22" s="386" t="s">
        <v>8</v>
      </c>
      <c r="D22" s="387"/>
      <c r="E22" s="387"/>
      <c r="F22" s="388"/>
      <c r="G22" s="386" t="s">
        <v>8</v>
      </c>
      <c r="H22" s="387"/>
      <c r="I22" s="387"/>
      <c r="J22" s="388"/>
      <c r="K22" s="386" t="s">
        <v>8</v>
      </c>
      <c r="L22" s="387"/>
      <c r="M22" s="387"/>
      <c r="N22" s="388"/>
      <c r="O22" s="386" t="s">
        <v>8</v>
      </c>
      <c r="P22" s="387"/>
      <c r="Q22" s="387"/>
      <c r="R22" s="388"/>
      <c r="S22" s="386" t="s">
        <v>8</v>
      </c>
      <c r="T22" s="387"/>
      <c r="U22" s="387"/>
      <c r="V22" s="388"/>
      <c r="W22" s="386" t="s">
        <v>8</v>
      </c>
      <c r="X22" s="387"/>
      <c r="Y22" s="387"/>
      <c r="Z22" s="388"/>
      <c r="AA22" s="386" t="s">
        <v>8</v>
      </c>
      <c r="AB22" s="387"/>
      <c r="AC22" s="387"/>
      <c r="AD22" s="388"/>
      <c r="AE22" s="386" t="s">
        <v>8</v>
      </c>
      <c r="AF22" s="387"/>
      <c r="AG22" s="387"/>
      <c r="AH22" s="388"/>
      <c r="AI22" s="386" t="s">
        <v>8</v>
      </c>
      <c r="AJ22" s="387"/>
      <c r="AK22" s="387"/>
      <c r="AL22" s="388"/>
      <c r="AM22" s="386" t="s">
        <v>8</v>
      </c>
      <c r="AN22" s="387"/>
      <c r="AO22" s="387"/>
      <c r="AP22" s="388"/>
      <c r="AQ22" s="386" t="s">
        <v>8</v>
      </c>
      <c r="AR22" s="387"/>
      <c r="AS22" s="387"/>
      <c r="AT22" s="388"/>
      <c r="AU22" s="386" t="s">
        <v>8</v>
      </c>
      <c r="AV22" s="387"/>
      <c r="AW22" s="387"/>
      <c r="AX22" s="388"/>
      <c r="AY22" s="386" t="s">
        <v>8</v>
      </c>
      <c r="AZ22" s="387"/>
      <c r="BA22" s="387"/>
      <c r="BB22" s="388"/>
      <c r="BC22" s="386" t="s">
        <v>8</v>
      </c>
      <c r="BD22" s="387"/>
      <c r="BE22" s="387"/>
      <c r="BF22" s="388"/>
      <c r="BG22" s="386" t="s">
        <v>8</v>
      </c>
      <c r="BH22" s="387"/>
      <c r="BI22" s="387"/>
      <c r="BJ22" s="388"/>
      <c r="BK22" s="386" t="s">
        <v>8</v>
      </c>
      <c r="BL22" s="387"/>
      <c r="BM22" s="387"/>
      <c r="BN22" s="388"/>
      <c r="BO22" s="386" t="s">
        <v>8</v>
      </c>
      <c r="BP22" s="387"/>
      <c r="BQ22" s="387"/>
      <c r="BR22" s="388"/>
      <c r="BS22" s="386" t="s">
        <v>8</v>
      </c>
      <c r="BT22" s="387"/>
      <c r="BU22" s="387"/>
      <c r="BV22" s="388"/>
      <c r="BW22" s="386" t="s">
        <v>8</v>
      </c>
      <c r="BX22" s="387"/>
      <c r="BY22" s="387"/>
      <c r="BZ22" s="388"/>
      <c r="CA22" s="386" t="s">
        <v>8</v>
      </c>
      <c r="CB22" s="387"/>
      <c r="CC22" s="387"/>
      <c r="CD22" s="388"/>
      <c r="CE22" s="386" t="s">
        <v>8</v>
      </c>
      <c r="CF22" s="387"/>
      <c r="CG22" s="387"/>
      <c r="CH22" s="388"/>
      <c r="CI22" s="386" t="s">
        <v>8</v>
      </c>
      <c r="CJ22" s="387"/>
      <c r="CK22" s="387"/>
      <c r="CL22" s="388"/>
      <c r="CM22" s="386" t="s">
        <v>8</v>
      </c>
      <c r="CN22" s="387"/>
      <c r="CO22" s="387"/>
      <c r="CP22" s="388"/>
      <c r="CQ22" s="386" t="s">
        <v>8</v>
      </c>
      <c r="CR22" s="387"/>
      <c r="CS22" s="387"/>
      <c r="CT22" s="388"/>
      <c r="CU22" s="386" t="s">
        <v>8</v>
      </c>
      <c r="CV22" s="387"/>
      <c r="CW22" s="387"/>
      <c r="CX22" s="388"/>
      <c r="CY22" s="386" t="s">
        <v>8</v>
      </c>
      <c r="CZ22" s="387"/>
      <c r="DA22" s="387"/>
      <c r="DB22" s="388"/>
      <c r="DC22" s="386" t="s">
        <v>8</v>
      </c>
      <c r="DD22" s="387"/>
      <c r="DE22" s="387"/>
      <c r="DF22" s="388"/>
      <c r="DG22" s="386" t="s">
        <v>8</v>
      </c>
      <c r="DH22" s="387"/>
      <c r="DI22" s="387"/>
      <c r="DJ22" s="388"/>
      <c r="DK22" s="386" t="s">
        <v>8</v>
      </c>
      <c r="DL22" s="387"/>
      <c r="DM22" s="387"/>
      <c r="DN22" s="388"/>
      <c r="DO22" s="386" t="s">
        <v>8</v>
      </c>
      <c r="DP22" s="387"/>
      <c r="DQ22" s="387"/>
      <c r="DR22" s="388"/>
      <c r="DS22" s="416"/>
      <c r="DT22" s="418"/>
      <c r="DU22" s="420"/>
      <c r="DV22" s="274"/>
      <c r="DW22" s="267">
        <f t="shared" ref="DW22" si="15">COUNTIF(C22:DO22,"Evaluer")</f>
        <v>0</v>
      </c>
    </row>
    <row r="23" spans="1:127" ht="15.95" customHeight="1" x14ac:dyDescent="0.15">
      <c r="A23" s="441" t="s">
        <v>50</v>
      </c>
      <c r="B23" s="271"/>
      <c r="C23" s="257"/>
      <c r="D23" s="257"/>
      <c r="E23" s="257"/>
      <c r="F23" s="257"/>
      <c r="G23" s="257"/>
      <c r="H23" s="257"/>
      <c r="I23" s="257"/>
      <c r="J23" s="257"/>
      <c r="K23" s="257"/>
      <c r="L23" s="257"/>
      <c r="M23" s="257"/>
      <c r="N23" s="257"/>
      <c r="O23" s="257"/>
      <c r="P23" s="257"/>
      <c r="Q23" s="257"/>
      <c r="R23" s="257"/>
      <c r="S23" s="257"/>
      <c r="T23" s="257"/>
      <c r="U23" s="257"/>
      <c r="V23" s="257"/>
      <c r="W23" s="257"/>
      <c r="X23" s="257"/>
      <c r="Y23" s="257"/>
      <c r="Z23" s="257"/>
      <c r="AA23" s="257"/>
      <c r="AB23" s="257"/>
      <c r="AC23" s="257"/>
      <c r="AD23" s="257"/>
      <c r="AE23" s="257"/>
      <c r="AF23" s="257"/>
      <c r="AG23" s="257"/>
      <c r="AH23" s="257"/>
      <c r="AI23" s="257"/>
      <c r="AJ23" s="257"/>
      <c r="AK23" s="257"/>
      <c r="AL23" s="257"/>
      <c r="AM23" s="257"/>
      <c r="AN23" s="257"/>
      <c r="AO23" s="257"/>
      <c r="AP23" s="257"/>
      <c r="AQ23" s="257"/>
      <c r="AR23" s="257"/>
      <c r="AS23" s="257"/>
      <c r="AT23" s="257"/>
      <c r="AU23" s="257"/>
      <c r="AV23" s="257"/>
      <c r="AW23" s="257"/>
      <c r="AX23" s="257"/>
      <c r="AY23" s="257"/>
      <c r="AZ23" s="257"/>
      <c r="BA23" s="257"/>
      <c r="BB23" s="257"/>
      <c r="BC23" s="257"/>
      <c r="BD23" s="257"/>
      <c r="BE23" s="257"/>
      <c r="BF23" s="257"/>
      <c r="BG23" s="257"/>
      <c r="BH23" s="257"/>
      <c r="BI23" s="257"/>
      <c r="BJ23" s="257"/>
      <c r="BK23" s="257"/>
      <c r="BL23" s="257"/>
      <c r="BM23" s="257"/>
      <c r="BN23" s="257"/>
      <c r="BO23" s="257"/>
      <c r="BP23" s="257"/>
      <c r="BQ23" s="257"/>
      <c r="BR23" s="257"/>
      <c r="BS23" s="257"/>
      <c r="BT23" s="257"/>
      <c r="BU23" s="257"/>
      <c r="BV23" s="257"/>
      <c r="BW23" s="257"/>
      <c r="BX23" s="257"/>
      <c r="BY23" s="257"/>
      <c r="BZ23" s="257"/>
      <c r="CA23" s="257"/>
      <c r="CB23" s="257"/>
      <c r="CC23" s="257"/>
      <c r="CD23" s="257"/>
      <c r="CE23" s="257"/>
      <c r="CF23" s="257"/>
      <c r="CG23" s="257"/>
      <c r="CH23" s="257"/>
      <c r="CI23" s="257"/>
      <c r="CJ23" s="257"/>
      <c r="CK23" s="257"/>
      <c r="CL23" s="257"/>
      <c r="CM23" s="257"/>
      <c r="CN23" s="257"/>
      <c r="CO23" s="257"/>
      <c r="CP23" s="257"/>
      <c r="CQ23" s="257"/>
      <c r="CR23" s="257"/>
      <c r="CS23" s="257"/>
      <c r="CT23" s="257"/>
      <c r="CU23" s="257"/>
      <c r="CV23" s="257"/>
      <c r="CW23" s="257"/>
      <c r="CX23" s="257"/>
      <c r="CY23" s="257"/>
      <c r="CZ23" s="257"/>
      <c r="DA23" s="257"/>
      <c r="DB23" s="257"/>
      <c r="DC23" s="257"/>
      <c r="DD23" s="257"/>
      <c r="DE23" s="257"/>
      <c r="DF23" s="257"/>
      <c r="DG23" s="257"/>
      <c r="DH23" s="257"/>
      <c r="DI23" s="257"/>
      <c r="DJ23" s="257"/>
      <c r="DK23" s="257"/>
      <c r="DL23" s="257"/>
      <c r="DM23" s="257"/>
      <c r="DN23" s="257"/>
      <c r="DO23" s="257"/>
      <c r="DP23" s="257"/>
      <c r="DQ23" s="257"/>
      <c r="DR23" s="257"/>
      <c r="DS23" s="415"/>
      <c r="DT23" s="417">
        <v>2</v>
      </c>
      <c r="DU23" s="419">
        <v>8</v>
      </c>
      <c r="DV23" s="272"/>
    </row>
    <row r="24" spans="1:127" ht="15.95" customHeight="1" thickBot="1" x14ac:dyDescent="0.2">
      <c r="A24" s="441"/>
      <c r="B24" s="273">
        <f t="shared" ref="B24" si="16">COUNTIF(C24:DR24,"Evaluer")</f>
        <v>0</v>
      </c>
      <c r="C24" s="386" t="s">
        <v>8</v>
      </c>
      <c r="D24" s="387"/>
      <c r="E24" s="387"/>
      <c r="F24" s="388"/>
      <c r="G24" s="386" t="s">
        <v>8</v>
      </c>
      <c r="H24" s="387"/>
      <c r="I24" s="387"/>
      <c r="J24" s="388"/>
      <c r="K24" s="386" t="s">
        <v>8</v>
      </c>
      <c r="L24" s="387"/>
      <c r="M24" s="387"/>
      <c r="N24" s="388"/>
      <c r="O24" s="386" t="s">
        <v>8</v>
      </c>
      <c r="P24" s="387"/>
      <c r="Q24" s="387"/>
      <c r="R24" s="388"/>
      <c r="S24" s="386" t="s">
        <v>8</v>
      </c>
      <c r="T24" s="387"/>
      <c r="U24" s="387"/>
      <c r="V24" s="388"/>
      <c r="W24" s="386" t="s">
        <v>8</v>
      </c>
      <c r="X24" s="387"/>
      <c r="Y24" s="387"/>
      <c r="Z24" s="388"/>
      <c r="AA24" s="386" t="s">
        <v>8</v>
      </c>
      <c r="AB24" s="387"/>
      <c r="AC24" s="387"/>
      <c r="AD24" s="388"/>
      <c r="AE24" s="386" t="s">
        <v>8</v>
      </c>
      <c r="AF24" s="387"/>
      <c r="AG24" s="387"/>
      <c r="AH24" s="388"/>
      <c r="AI24" s="386" t="s">
        <v>8</v>
      </c>
      <c r="AJ24" s="387"/>
      <c r="AK24" s="387"/>
      <c r="AL24" s="388"/>
      <c r="AM24" s="386" t="s">
        <v>8</v>
      </c>
      <c r="AN24" s="387"/>
      <c r="AO24" s="387"/>
      <c r="AP24" s="388"/>
      <c r="AQ24" s="386" t="s">
        <v>8</v>
      </c>
      <c r="AR24" s="387"/>
      <c r="AS24" s="387"/>
      <c r="AT24" s="388"/>
      <c r="AU24" s="386" t="s">
        <v>8</v>
      </c>
      <c r="AV24" s="387"/>
      <c r="AW24" s="387"/>
      <c r="AX24" s="388"/>
      <c r="AY24" s="386" t="s">
        <v>8</v>
      </c>
      <c r="AZ24" s="387"/>
      <c r="BA24" s="387"/>
      <c r="BB24" s="388"/>
      <c r="BC24" s="386" t="s">
        <v>8</v>
      </c>
      <c r="BD24" s="387"/>
      <c r="BE24" s="387"/>
      <c r="BF24" s="388"/>
      <c r="BG24" s="386" t="s">
        <v>8</v>
      </c>
      <c r="BH24" s="387"/>
      <c r="BI24" s="387"/>
      <c r="BJ24" s="388"/>
      <c r="BK24" s="386" t="s">
        <v>8</v>
      </c>
      <c r="BL24" s="387"/>
      <c r="BM24" s="387"/>
      <c r="BN24" s="388"/>
      <c r="BO24" s="386" t="s">
        <v>8</v>
      </c>
      <c r="BP24" s="387"/>
      <c r="BQ24" s="387"/>
      <c r="BR24" s="388"/>
      <c r="BS24" s="386" t="s">
        <v>8</v>
      </c>
      <c r="BT24" s="387"/>
      <c r="BU24" s="387"/>
      <c r="BV24" s="388"/>
      <c r="BW24" s="386" t="s">
        <v>8</v>
      </c>
      <c r="BX24" s="387"/>
      <c r="BY24" s="387"/>
      <c r="BZ24" s="388"/>
      <c r="CA24" s="386" t="s">
        <v>8</v>
      </c>
      <c r="CB24" s="387"/>
      <c r="CC24" s="387"/>
      <c r="CD24" s="388"/>
      <c r="CE24" s="386" t="s">
        <v>8</v>
      </c>
      <c r="CF24" s="387"/>
      <c r="CG24" s="387"/>
      <c r="CH24" s="388"/>
      <c r="CI24" s="386" t="s">
        <v>8</v>
      </c>
      <c r="CJ24" s="387"/>
      <c r="CK24" s="387"/>
      <c r="CL24" s="388"/>
      <c r="CM24" s="386" t="s">
        <v>8</v>
      </c>
      <c r="CN24" s="387"/>
      <c r="CO24" s="387"/>
      <c r="CP24" s="388"/>
      <c r="CQ24" s="386" t="s">
        <v>8</v>
      </c>
      <c r="CR24" s="387"/>
      <c r="CS24" s="387"/>
      <c r="CT24" s="388"/>
      <c r="CU24" s="386" t="s">
        <v>8</v>
      </c>
      <c r="CV24" s="387"/>
      <c r="CW24" s="387"/>
      <c r="CX24" s="388"/>
      <c r="CY24" s="386" t="s">
        <v>8</v>
      </c>
      <c r="CZ24" s="387"/>
      <c r="DA24" s="387"/>
      <c r="DB24" s="388"/>
      <c r="DC24" s="386" t="s">
        <v>8</v>
      </c>
      <c r="DD24" s="387"/>
      <c r="DE24" s="387"/>
      <c r="DF24" s="388"/>
      <c r="DG24" s="386" t="s">
        <v>8</v>
      </c>
      <c r="DH24" s="387"/>
      <c r="DI24" s="387"/>
      <c r="DJ24" s="388"/>
      <c r="DK24" s="386" t="s">
        <v>8</v>
      </c>
      <c r="DL24" s="387"/>
      <c r="DM24" s="387"/>
      <c r="DN24" s="388"/>
      <c r="DO24" s="386" t="s">
        <v>8</v>
      </c>
      <c r="DP24" s="387"/>
      <c r="DQ24" s="387"/>
      <c r="DR24" s="388"/>
      <c r="DS24" s="416"/>
      <c r="DT24" s="418"/>
      <c r="DU24" s="420"/>
      <c r="DV24" s="276"/>
      <c r="DW24" s="267">
        <f t="shared" ref="DW24" si="17">COUNTIF(C24:DO24,"Evaluer")</f>
        <v>0</v>
      </c>
    </row>
    <row r="25" spans="1:127" ht="15.95" customHeight="1" x14ac:dyDescent="0.15">
      <c r="A25" s="441" t="s">
        <v>51</v>
      </c>
      <c r="B25" s="271"/>
      <c r="C25" s="257"/>
      <c r="D25" s="257"/>
      <c r="E25" s="257"/>
      <c r="F25" s="257"/>
      <c r="G25" s="257"/>
      <c r="H25" s="257"/>
      <c r="I25" s="257"/>
      <c r="J25" s="257"/>
      <c r="K25" s="257"/>
      <c r="L25" s="257"/>
      <c r="M25" s="257"/>
      <c r="N25" s="257"/>
      <c r="O25" s="257"/>
      <c r="P25" s="257"/>
      <c r="Q25" s="257"/>
      <c r="R25" s="257"/>
      <c r="S25" s="257"/>
      <c r="T25" s="257"/>
      <c r="U25" s="257"/>
      <c r="V25" s="257"/>
      <c r="W25" s="257"/>
      <c r="X25" s="257"/>
      <c r="Y25" s="257"/>
      <c r="Z25" s="257"/>
      <c r="AA25" s="257"/>
      <c r="AB25" s="257"/>
      <c r="AC25" s="257"/>
      <c r="AD25" s="257"/>
      <c r="AE25" s="257"/>
      <c r="AF25" s="257"/>
      <c r="AG25" s="257"/>
      <c r="AH25" s="257"/>
      <c r="AI25" s="257"/>
      <c r="AJ25" s="257"/>
      <c r="AK25" s="257"/>
      <c r="AL25" s="257"/>
      <c r="AM25" s="257"/>
      <c r="AN25" s="257"/>
      <c r="AO25" s="257"/>
      <c r="AP25" s="257"/>
      <c r="AQ25" s="257"/>
      <c r="AR25" s="257"/>
      <c r="AS25" s="257"/>
      <c r="AT25" s="257"/>
      <c r="AU25" s="257"/>
      <c r="AV25" s="257"/>
      <c r="AW25" s="257"/>
      <c r="AX25" s="257"/>
      <c r="AY25" s="257"/>
      <c r="AZ25" s="257"/>
      <c r="BA25" s="257"/>
      <c r="BB25" s="257"/>
      <c r="BC25" s="257"/>
      <c r="BD25" s="257"/>
      <c r="BE25" s="257"/>
      <c r="BF25" s="257"/>
      <c r="BG25" s="257"/>
      <c r="BH25" s="257"/>
      <c r="BI25" s="257"/>
      <c r="BJ25" s="257"/>
      <c r="BK25" s="257"/>
      <c r="BL25" s="257"/>
      <c r="BM25" s="257"/>
      <c r="BN25" s="257"/>
      <c r="BO25" s="257"/>
      <c r="BP25" s="257"/>
      <c r="BQ25" s="257"/>
      <c r="BR25" s="257"/>
      <c r="BS25" s="257"/>
      <c r="BT25" s="257"/>
      <c r="BU25" s="257"/>
      <c r="BV25" s="257"/>
      <c r="BW25" s="257"/>
      <c r="BX25" s="257"/>
      <c r="BY25" s="257"/>
      <c r="BZ25" s="257"/>
      <c r="CA25" s="257"/>
      <c r="CB25" s="257"/>
      <c r="CC25" s="257"/>
      <c r="CD25" s="257"/>
      <c r="CE25" s="257"/>
      <c r="CF25" s="257"/>
      <c r="CG25" s="257"/>
      <c r="CH25" s="257"/>
      <c r="CI25" s="257"/>
      <c r="CJ25" s="257"/>
      <c r="CK25" s="257"/>
      <c r="CL25" s="257"/>
      <c r="CM25" s="257"/>
      <c r="CN25" s="257"/>
      <c r="CO25" s="257"/>
      <c r="CP25" s="257"/>
      <c r="CQ25" s="257"/>
      <c r="CR25" s="257"/>
      <c r="CS25" s="257"/>
      <c r="CT25" s="257"/>
      <c r="CU25" s="257"/>
      <c r="CV25" s="257"/>
      <c r="CW25" s="257"/>
      <c r="CX25" s="257"/>
      <c r="CY25" s="257"/>
      <c r="CZ25" s="257"/>
      <c r="DA25" s="257"/>
      <c r="DB25" s="257"/>
      <c r="DC25" s="257"/>
      <c r="DD25" s="257"/>
      <c r="DE25" s="257"/>
      <c r="DF25" s="257"/>
      <c r="DG25" s="257"/>
      <c r="DH25" s="257"/>
      <c r="DI25" s="257"/>
      <c r="DJ25" s="257"/>
      <c r="DK25" s="257"/>
      <c r="DL25" s="257"/>
      <c r="DM25" s="257"/>
      <c r="DN25" s="257"/>
      <c r="DO25" s="257"/>
      <c r="DP25" s="257"/>
      <c r="DQ25" s="257"/>
      <c r="DR25" s="257"/>
      <c r="DS25" s="415"/>
      <c r="DT25" s="417">
        <v>2</v>
      </c>
      <c r="DU25" s="419">
        <v>8</v>
      </c>
      <c r="DV25" s="272"/>
    </row>
    <row r="26" spans="1:127" ht="15.95" customHeight="1" thickBot="1" x14ac:dyDescent="0.2">
      <c r="A26" s="441"/>
      <c r="B26" s="273">
        <f t="shared" ref="B26" si="18">COUNTIF(C26:DR26,"Evaluer")</f>
        <v>0</v>
      </c>
      <c r="C26" s="386" t="s">
        <v>8</v>
      </c>
      <c r="D26" s="387"/>
      <c r="E26" s="387"/>
      <c r="F26" s="388"/>
      <c r="G26" s="386" t="s">
        <v>8</v>
      </c>
      <c r="H26" s="387"/>
      <c r="I26" s="387"/>
      <c r="J26" s="388"/>
      <c r="K26" s="386" t="s">
        <v>8</v>
      </c>
      <c r="L26" s="387"/>
      <c r="M26" s="387"/>
      <c r="N26" s="388"/>
      <c r="O26" s="386" t="s">
        <v>8</v>
      </c>
      <c r="P26" s="387"/>
      <c r="Q26" s="387"/>
      <c r="R26" s="388"/>
      <c r="S26" s="386" t="s">
        <v>8</v>
      </c>
      <c r="T26" s="387"/>
      <c r="U26" s="387"/>
      <c r="V26" s="388"/>
      <c r="W26" s="386" t="s">
        <v>8</v>
      </c>
      <c r="X26" s="387"/>
      <c r="Y26" s="387"/>
      <c r="Z26" s="388"/>
      <c r="AA26" s="386" t="s">
        <v>8</v>
      </c>
      <c r="AB26" s="387"/>
      <c r="AC26" s="387"/>
      <c r="AD26" s="388"/>
      <c r="AE26" s="386" t="s">
        <v>8</v>
      </c>
      <c r="AF26" s="387"/>
      <c r="AG26" s="387"/>
      <c r="AH26" s="388"/>
      <c r="AI26" s="386" t="s">
        <v>8</v>
      </c>
      <c r="AJ26" s="387"/>
      <c r="AK26" s="387"/>
      <c r="AL26" s="388"/>
      <c r="AM26" s="386" t="s">
        <v>8</v>
      </c>
      <c r="AN26" s="387"/>
      <c r="AO26" s="387"/>
      <c r="AP26" s="388"/>
      <c r="AQ26" s="386" t="s">
        <v>8</v>
      </c>
      <c r="AR26" s="387"/>
      <c r="AS26" s="387"/>
      <c r="AT26" s="388"/>
      <c r="AU26" s="386" t="s">
        <v>8</v>
      </c>
      <c r="AV26" s="387"/>
      <c r="AW26" s="387"/>
      <c r="AX26" s="388"/>
      <c r="AY26" s="386" t="s">
        <v>8</v>
      </c>
      <c r="AZ26" s="387"/>
      <c r="BA26" s="387"/>
      <c r="BB26" s="388"/>
      <c r="BC26" s="386" t="s">
        <v>8</v>
      </c>
      <c r="BD26" s="387"/>
      <c r="BE26" s="387"/>
      <c r="BF26" s="388"/>
      <c r="BG26" s="386" t="s">
        <v>8</v>
      </c>
      <c r="BH26" s="387"/>
      <c r="BI26" s="387"/>
      <c r="BJ26" s="388"/>
      <c r="BK26" s="386" t="s">
        <v>8</v>
      </c>
      <c r="BL26" s="387"/>
      <c r="BM26" s="387"/>
      <c r="BN26" s="388"/>
      <c r="BO26" s="386" t="s">
        <v>8</v>
      </c>
      <c r="BP26" s="387"/>
      <c r="BQ26" s="387"/>
      <c r="BR26" s="388"/>
      <c r="BS26" s="386" t="s">
        <v>8</v>
      </c>
      <c r="BT26" s="387"/>
      <c r="BU26" s="387"/>
      <c r="BV26" s="388"/>
      <c r="BW26" s="386" t="s">
        <v>8</v>
      </c>
      <c r="BX26" s="387"/>
      <c r="BY26" s="387"/>
      <c r="BZ26" s="388"/>
      <c r="CA26" s="386" t="s">
        <v>8</v>
      </c>
      <c r="CB26" s="387"/>
      <c r="CC26" s="387"/>
      <c r="CD26" s="388"/>
      <c r="CE26" s="386" t="s">
        <v>8</v>
      </c>
      <c r="CF26" s="387"/>
      <c r="CG26" s="387"/>
      <c r="CH26" s="388"/>
      <c r="CI26" s="386" t="s">
        <v>8</v>
      </c>
      <c r="CJ26" s="387"/>
      <c r="CK26" s="387"/>
      <c r="CL26" s="388"/>
      <c r="CM26" s="386" t="s">
        <v>8</v>
      </c>
      <c r="CN26" s="387"/>
      <c r="CO26" s="387"/>
      <c r="CP26" s="388"/>
      <c r="CQ26" s="386" t="s">
        <v>8</v>
      </c>
      <c r="CR26" s="387"/>
      <c r="CS26" s="387"/>
      <c r="CT26" s="388"/>
      <c r="CU26" s="386" t="s">
        <v>8</v>
      </c>
      <c r="CV26" s="387"/>
      <c r="CW26" s="387"/>
      <c r="CX26" s="388"/>
      <c r="CY26" s="386" t="s">
        <v>8</v>
      </c>
      <c r="CZ26" s="387"/>
      <c r="DA26" s="387"/>
      <c r="DB26" s="388"/>
      <c r="DC26" s="386" t="s">
        <v>8</v>
      </c>
      <c r="DD26" s="387"/>
      <c r="DE26" s="387"/>
      <c r="DF26" s="388"/>
      <c r="DG26" s="386" t="s">
        <v>8</v>
      </c>
      <c r="DH26" s="387"/>
      <c r="DI26" s="387"/>
      <c r="DJ26" s="388"/>
      <c r="DK26" s="386" t="s">
        <v>8</v>
      </c>
      <c r="DL26" s="387"/>
      <c r="DM26" s="387"/>
      <c r="DN26" s="388"/>
      <c r="DO26" s="386" t="s">
        <v>8</v>
      </c>
      <c r="DP26" s="387"/>
      <c r="DQ26" s="387"/>
      <c r="DR26" s="388"/>
      <c r="DS26" s="416"/>
      <c r="DT26" s="418"/>
      <c r="DU26" s="420"/>
      <c r="DV26" s="276"/>
      <c r="DW26" s="267">
        <f t="shared" ref="DW26" si="19">COUNTIF(C26:DO26,"Evaluer")</f>
        <v>0</v>
      </c>
    </row>
    <row r="27" spans="1:127" ht="15.95" customHeight="1" x14ac:dyDescent="0.15">
      <c r="A27" s="439" t="s">
        <v>35</v>
      </c>
      <c r="B27" s="271"/>
      <c r="C27" s="257"/>
      <c r="D27" s="257"/>
      <c r="E27" s="257"/>
      <c r="F27" s="257"/>
      <c r="G27" s="257"/>
      <c r="H27" s="257"/>
      <c r="I27" s="257"/>
      <c r="J27" s="257"/>
      <c r="K27" s="257"/>
      <c r="L27" s="257"/>
      <c r="M27" s="257"/>
      <c r="N27" s="257"/>
      <c r="O27" s="257"/>
      <c r="P27" s="257"/>
      <c r="Q27" s="257"/>
      <c r="R27" s="257"/>
      <c r="S27" s="257"/>
      <c r="T27" s="257"/>
      <c r="U27" s="257"/>
      <c r="V27" s="257"/>
      <c r="W27" s="257"/>
      <c r="X27" s="257"/>
      <c r="Y27" s="257"/>
      <c r="Z27" s="257"/>
      <c r="AA27" s="257"/>
      <c r="AB27" s="257"/>
      <c r="AC27" s="257"/>
      <c r="AD27" s="257"/>
      <c r="AE27" s="257"/>
      <c r="AF27" s="257"/>
      <c r="AG27" s="257"/>
      <c r="AH27" s="257"/>
      <c r="AI27" s="257"/>
      <c r="AJ27" s="257"/>
      <c r="AK27" s="257"/>
      <c r="AL27" s="257"/>
      <c r="AM27" s="257"/>
      <c r="AN27" s="257"/>
      <c r="AO27" s="257"/>
      <c r="AP27" s="257"/>
      <c r="AQ27" s="257"/>
      <c r="AR27" s="257"/>
      <c r="AS27" s="257"/>
      <c r="AT27" s="257"/>
      <c r="AU27" s="257"/>
      <c r="AV27" s="257"/>
      <c r="AW27" s="257"/>
      <c r="AX27" s="257"/>
      <c r="AY27" s="257"/>
      <c r="AZ27" s="257"/>
      <c r="BA27" s="257"/>
      <c r="BB27" s="257"/>
      <c r="BC27" s="257"/>
      <c r="BD27" s="257"/>
      <c r="BE27" s="257"/>
      <c r="BF27" s="257"/>
      <c r="BG27" s="257"/>
      <c r="BH27" s="257"/>
      <c r="BI27" s="257"/>
      <c r="BJ27" s="257"/>
      <c r="BK27" s="257"/>
      <c r="BL27" s="257"/>
      <c r="BM27" s="257"/>
      <c r="BN27" s="257"/>
      <c r="BO27" s="257"/>
      <c r="BP27" s="257"/>
      <c r="BQ27" s="257"/>
      <c r="BR27" s="257"/>
      <c r="BS27" s="257"/>
      <c r="BT27" s="257"/>
      <c r="BU27" s="257"/>
      <c r="BV27" s="257"/>
      <c r="BW27" s="257"/>
      <c r="BX27" s="257"/>
      <c r="BY27" s="257"/>
      <c r="BZ27" s="257"/>
      <c r="CA27" s="257"/>
      <c r="CB27" s="257"/>
      <c r="CC27" s="257"/>
      <c r="CD27" s="257"/>
      <c r="CE27" s="257"/>
      <c r="CF27" s="257"/>
      <c r="CG27" s="257"/>
      <c r="CH27" s="257"/>
      <c r="CI27" s="257"/>
      <c r="CJ27" s="257"/>
      <c r="CK27" s="257"/>
      <c r="CL27" s="257"/>
      <c r="CM27" s="257"/>
      <c r="CN27" s="257"/>
      <c r="CO27" s="257"/>
      <c r="CP27" s="257"/>
      <c r="CQ27" s="257"/>
      <c r="CR27" s="257"/>
      <c r="CS27" s="257"/>
      <c r="CT27" s="257"/>
      <c r="CU27" s="257"/>
      <c r="CV27" s="257"/>
      <c r="CW27" s="257"/>
      <c r="CX27" s="257"/>
      <c r="CY27" s="257"/>
      <c r="CZ27" s="257"/>
      <c r="DA27" s="257"/>
      <c r="DB27" s="257"/>
      <c r="DC27" s="257"/>
      <c r="DD27" s="257"/>
      <c r="DE27" s="257"/>
      <c r="DF27" s="257"/>
      <c r="DG27" s="257"/>
      <c r="DH27" s="257"/>
      <c r="DI27" s="257"/>
      <c r="DJ27" s="257"/>
      <c r="DK27" s="257"/>
      <c r="DL27" s="257"/>
      <c r="DM27" s="257"/>
      <c r="DN27" s="257"/>
      <c r="DO27" s="257"/>
      <c r="DP27" s="257"/>
      <c r="DQ27" s="257"/>
      <c r="DR27" s="257"/>
      <c r="DS27" s="415"/>
      <c r="DT27" s="417">
        <v>2</v>
      </c>
      <c r="DU27" s="419">
        <v>8</v>
      </c>
      <c r="DV27" s="272"/>
    </row>
    <row r="28" spans="1:127" ht="15.95" customHeight="1" thickBot="1" x14ac:dyDescent="0.2">
      <c r="A28" s="439"/>
      <c r="B28" s="273">
        <f t="shared" ref="B28" si="20">COUNTIF(C28:DR28,"Evaluer")</f>
        <v>0</v>
      </c>
      <c r="C28" s="386" t="s">
        <v>8</v>
      </c>
      <c r="D28" s="387"/>
      <c r="E28" s="387"/>
      <c r="F28" s="388"/>
      <c r="G28" s="386" t="s">
        <v>8</v>
      </c>
      <c r="H28" s="387"/>
      <c r="I28" s="387"/>
      <c r="J28" s="388"/>
      <c r="K28" s="386" t="s">
        <v>8</v>
      </c>
      <c r="L28" s="387"/>
      <c r="M28" s="387"/>
      <c r="N28" s="388"/>
      <c r="O28" s="386" t="s">
        <v>8</v>
      </c>
      <c r="P28" s="387"/>
      <c r="Q28" s="387"/>
      <c r="R28" s="388"/>
      <c r="S28" s="386" t="s">
        <v>8</v>
      </c>
      <c r="T28" s="387"/>
      <c r="U28" s="387"/>
      <c r="V28" s="388"/>
      <c r="W28" s="386" t="s">
        <v>8</v>
      </c>
      <c r="X28" s="387"/>
      <c r="Y28" s="387"/>
      <c r="Z28" s="388"/>
      <c r="AA28" s="386" t="s">
        <v>8</v>
      </c>
      <c r="AB28" s="387"/>
      <c r="AC28" s="387"/>
      <c r="AD28" s="388"/>
      <c r="AE28" s="386" t="s">
        <v>8</v>
      </c>
      <c r="AF28" s="387"/>
      <c r="AG28" s="387"/>
      <c r="AH28" s="388"/>
      <c r="AI28" s="386" t="s">
        <v>8</v>
      </c>
      <c r="AJ28" s="387"/>
      <c r="AK28" s="387"/>
      <c r="AL28" s="388"/>
      <c r="AM28" s="386" t="s">
        <v>8</v>
      </c>
      <c r="AN28" s="387"/>
      <c r="AO28" s="387"/>
      <c r="AP28" s="388"/>
      <c r="AQ28" s="386" t="s">
        <v>8</v>
      </c>
      <c r="AR28" s="387"/>
      <c r="AS28" s="387"/>
      <c r="AT28" s="388"/>
      <c r="AU28" s="386" t="s">
        <v>8</v>
      </c>
      <c r="AV28" s="387"/>
      <c r="AW28" s="387"/>
      <c r="AX28" s="388"/>
      <c r="AY28" s="386" t="s">
        <v>8</v>
      </c>
      <c r="AZ28" s="387"/>
      <c r="BA28" s="387"/>
      <c r="BB28" s="388"/>
      <c r="BC28" s="386" t="s">
        <v>8</v>
      </c>
      <c r="BD28" s="387"/>
      <c r="BE28" s="387"/>
      <c r="BF28" s="388"/>
      <c r="BG28" s="386" t="s">
        <v>8</v>
      </c>
      <c r="BH28" s="387"/>
      <c r="BI28" s="387"/>
      <c r="BJ28" s="388"/>
      <c r="BK28" s="386" t="s">
        <v>8</v>
      </c>
      <c r="BL28" s="387"/>
      <c r="BM28" s="387"/>
      <c r="BN28" s="388"/>
      <c r="BO28" s="386" t="s">
        <v>8</v>
      </c>
      <c r="BP28" s="387"/>
      <c r="BQ28" s="387"/>
      <c r="BR28" s="388"/>
      <c r="BS28" s="386" t="s">
        <v>8</v>
      </c>
      <c r="BT28" s="387"/>
      <c r="BU28" s="387"/>
      <c r="BV28" s="388"/>
      <c r="BW28" s="386" t="s">
        <v>8</v>
      </c>
      <c r="BX28" s="387"/>
      <c r="BY28" s="387"/>
      <c r="BZ28" s="388"/>
      <c r="CA28" s="386" t="s">
        <v>8</v>
      </c>
      <c r="CB28" s="387"/>
      <c r="CC28" s="387"/>
      <c r="CD28" s="388"/>
      <c r="CE28" s="386" t="s">
        <v>8</v>
      </c>
      <c r="CF28" s="387"/>
      <c r="CG28" s="387"/>
      <c r="CH28" s="388"/>
      <c r="CI28" s="386" t="s">
        <v>8</v>
      </c>
      <c r="CJ28" s="387"/>
      <c r="CK28" s="387"/>
      <c r="CL28" s="388"/>
      <c r="CM28" s="386" t="s">
        <v>8</v>
      </c>
      <c r="CN28" s="387"/>
      <c r="CO28" s="387"/>
      <c r="CP28" s="388"/>
      <c r="CQ28" s="386" t="s">
        <v>8</v>
      </c>
      <c r="CR28" s="387"/>
      <c r="CS28" s="387"/>
      <c r="CT28" s="388"/>
      <c r="CU28" s="386" t="s">
        <v>8</v>
      </c>
      <c r="CV28" s="387"/>
      <c r="CW28" s="387"/>
      <c r="CX28" s="388"/>
      <c r="CY28" s="386" t="s">
        <v>8</v>
      </c>
      <c r="CZ28" s="387"/>
      <c r="DA28" s="387"/>
      <c r="DB28" s="388"/>
      <c r="DC28" s="386" t="s">
        <v>8</v>
      </c>
      <c r="DD28" s="387"/>
      <c r="DE28" s="387"/>
      <c r="DF28" s="388"/>
      <c r="DG28" s="386" t="s">
        <v>8</v>
      </c>
      <c r="DH28" s="387"/>
      <c r="DI28" s="387"/>
      <c r="DJ28" s="388"/>
      <c r="DK28" s="386" t="s">
        <v>8</v>
      </c>
      <c r="DL28" s="387"/>
      <c r="DM28" s="387"/>
      <c r="DN28" s="388"/>
      <c r="DO28" s="386" t="s">
        <v>8</v>
      </c>
      <c r="DP28" s="387"/>
      <c r="DQ28" s="387"/>
      <c r="DR28" s="388"/>
      <c r="DS28" s="416"/>
      <c r="DT28" s="418"/>
      <c r="DU28" s="420"/>
      <c r="DV28" s="276"/>
      <c r="DW28" s="267">
        <f t="shared" ref="DW28" si="21">COUNTIF(C28:DO28,"Evaluer")</f>
        <v>0</v>
      </c>
    </row>
    <row r="29" spans="1:127" ht="15.95" customHeight="1" x14ac:dyDescent="0.15">
      <c r="A29" s="439" t="s">
        <v>36</v>
      </c>
      <c r="B29" s="271"/>
      <c r="C29" s="257"/>
      <c r="D29" s="257"/>
      <c r="E29" s="257"/>
      <c r="F29" s="257"/>
      <c r="G29" s="257"/>
      <c r="H29" s="257"/>
      <c r="I29" s="257"/>
      <c r="J29" s="257"/>
      <c r="K29" s="257"/>
      <c r="L29" s="257"/>
      <c r="M29" s="257"/>
      <c r="N29" s="257"/>
      <c r="O29" s="257"/>
      <c r="P29" s="257"/>
      <c r="Q29" s="257"/>
      <c r="R29" s="257"/>
      <c r="S29" s="257"/>
      <c r="T29" s="257"/>
      <c r="U29" s="257"/>
      <c r="V29" s="257"/>
      <c r="W29" s="257"/>
      <c r="X29" s="257"/>
      <c r="Y29" s="257"/>
      <c r="Z29" s="257"/>
      <c r="AA29" s="257"/>
      <c r="AB29" s="257"/>
      <c r="AC29" s="257"/>
      <c r="AD29" s="257"/>
      <c r="AE29" s="257"/>
      <c r="AF29" s="257"/>
      <c r="AG29" s="257"/>
      <c r="AH29" s="257"/>
      <c r="AI29" s="257"/>
      <c r="AJ29" s="257"/>
      <c r="AK29" s="257"/>
      <c r="AL29" s="257"/>
      <c r="AM29" s="257"/>
      <c r="AN29" s="257"/>
      <c r="AO29" s="257"/>
      <c r="AP29" s="257"/>
      <c r="AQ29" s="257"/>
      <c r="AR29" s="257"/>
      <c r="AS29" s="257"/>
      <c r="AT29" s="257"/>
      <c r="AU29" s="257"/>
      <c r="AV29" s="257"/>
      <c r="AW29" s="257"/>
      <c r="AX29" s="257"/>
      <c r="AY29" s="257"/>
      <c r="AZ29" s="257"/>
      <c r="BA29" s="257"/>
      <c r="BB29" s="257"/>
      <c r="BC29" s="257"/>
      <c r="BD29" s="257"/>
      <c r="BE29" s="257"/>
      <c r="BF29" s="257"/>
      <c r="BG29" s="257"/>
      <c r="BH29" s="257"/>
      <c r="BI29" s="257"/>
      <c r="BJ29" s="257"/>
      <c r="BK29" s="257"/>
      <c r="BL29" s="257"/>
      <c r="BM29" s="257"/>
      <c r="BN29" s="257"/>
      <c r="BO29" s="257"/>
      <c r="BP29" s="257"/>
      <c r="BQ29" s="257"/>
      <c r="BR29" s="257"/>
      <c r="BS29" s="257"/>
      <c r="BT29" s="257"/>
      <c r="BU29" s="257"/>
      <c r="BV29" s="257"/>
      <c r="BW29" s="257"/>
      <c r="BX29" s="257"/>
      <c r="BY29" s="257"/>
      <c r="BZ29" s="257"/>
      <c r="CA29" s="257"/>
      <c r="CB29" s="257"/>
      <c r="CC29" s="257"/>
      <c r="CD29" s="257"/>
      <c r="CE29" s="257"/>
      <c r="CF29" s="257"/>
      <c r="CG29" s="257"/>
      <c r="CH29" s="257"/>
      <c r="CI29" s="257"/>
      <c r="CJ29" s="257"/>
      <c r="CK29" s="257"/>
      <c r="CL29" s="257"/>
      <c r="CM29" s="257"/>
      <c r="CN29" s="257"/>
      <c r="CO29" s="257"/>
      <c r="CP29" s="257"/>
      <c r="CQ29" s="257"/>
      <c r="CR29" s="257"/>
      <c r="CS29" s="257"/>
      <c r="CT29" s="257"/>
      <c r="CU29" s="257"/>
      <c r="CV29" s="257"/>
      <c r="CW29" s="257"/>
      <c r="CX29" s="257"/>
      <c r="CY29" s="257"/>
      <c r="CZ29" s="257"/>
      <c r="DA29" s="257"/>
      <c r="DB29" s="257"/>
      <c r="DC29" s="257"/>
      <c r="DD29" s="257"/>
      <c r="DE29" s="257"/>
      <c r="DF29" s="257"/>
      <c r="DG29" s="257"/>
      <c r="DH29" s="257"/>
      <c r="DI29" s="257"/>
      <c r="DJ29" s="257"/>
      <c r="DK29" s="257"/>
      <c r="DL29" s="257"/>
      <c r="DM29" s="257"/>
      <c r="DN29" s="257"/>
      <c r="DO29" s="257"/>
      <c r="DP29" s="257"/>
      <c r="DQ29" s="257"/>
      <c r="DR29" s="257"/>
      <c r="DS29" s="415"/>
      <c r="DT29" s="417">
        <v>2</v>
      </c>
      <c r="DU29" s="419">
        <v>8</v>
      </c>
      <c r="DV29" s="272"/>
    </row>
    <row r="30" spans="1:127" ht="15.95" customHeight="1" thickBot="1" x14ac:dyDescent="0.2">
      <c r="A30" s="439"/>
      <c r="B30" s="273">
        <f t="shared" ref="B30" si="22">COUNTIF(C30:DR30,"Evaluer")</f>
        <v>0</v>
      </c>
      <c r="C30" s="386" t="s">
        <v>8</v>
      </c>
      <c r="D30" s="387"/>
      <c r="E30" s="387"/>
      <c r="F30" s="388"/>
      <c r="G30" s="386" t="s">
        <v>8</v>
      </c>
      <c r="H30" s="387"/>
      <c r="I30" s="387"/>
      <c r="J30" s="388"/>
      <c r="K30" s="386" t="s">
        <v>8</v>
      </c>
      <c r="L30" s="387"/>
      <c r="M30" s="387"/>
      <c r="N30" s="388"/>
      <c r="O30" s="386" t="s">
        <v>8</v>
      </c>
      <c r="P30" s="387"/>
      <c r="Q30" s="387"/>
      <c r="R30" s="388"/>
      <c r="S30" s="386" t="s">
        <v>8</v>
      </c>
      <c r="T30" s="387"/>
      <c r="U30" s="387"/>
      <c r="V30" s="388"/>
      <c r="W30" s="386" t="s">
        <v>8</v>
      </c>
      <c r="X30" s="387"/>
      <c r="Y30" s="387"/>
      <c r="Z30" s="388"/>
      <c r="AA30" s="386" t="s">
        <v>8</v>
      </c>
      <c r="AB30" s="387"/>
      <c r="AC30" s="387"/>
      <c r="AD30" s="388"/>
      <c r="AE30" s="386" t="s">
        <v>8</v>
      </c>
      <c r="AF30" s="387"/>
      <c r="AG30" s="387"/>
      <c r="AH30" s="388"/>
      <c r="AI30" s="386" t="s">
        <v>8</v>
      </c>
      <c r="AJ30" s="387"/>
      <c r="AK30" s="387"/>
      <c r="AL30" s="388"/>
      <c r="AM30" s="386" t="s">
        <v>8</v>
      </c>
      <c r="AN30" s="387"/>
      <c r="AO30" s="387"/>
      <c r="AP30" s="388"/>
      <c r="AQ30" s="386" t="s">
        <v>8</v>
      </c>
      <c r="AR30" s="387"/>
      <c r="AS30" s="387"/>
      <c r="AT30" s="388"/>
      <c r="AU30" s="386" t="s">
        <v>8</v>
      </c>
      <c r="AV30" s="387"/>
      <c r="AW30" s="387"/>
      <c r="AX30" s="388"/>
      <c r="AY30" s="386" t="s">
        <v>8</v>
      </c>
      <c r="AZ30" s="387"/>
      <c r="BA30" s="387"/>
      <c r="BB30" s="388"/>
      <c r="BC30" s="386" t="s">
        <v>8</v>
      </c>
      <c r="BD30" s="387"/>
      <c r="BE30" s="387"/>
      <c r="BF30" s="388"/>
      <c r="BG30" s="386" t="s">
        <v>8</v>
      </c>
      <c r="BH30" s="387"/>
      <c r="BI30" s="387"/>
      <c r="BJ30" s="388"/>
      <c r="BK30" s="386" t="s">
        <v>8</v>
      </c>
      <c r="BL30" s="387"/>
      <c r="BM30" s="387"/>
      <c r="BN30" s="388"/>
      <c r="BO30" s="386" t="s">
        <v>8</v>
      </c>
      <c r="BP30" s="387"/>
      <c r="BQ30" s="387"/>
      <c r="BR30" s="388"/>
      <c r="BS30" s="386" t="s">
        <v>8</v>
      </c>
      <c r="BT30" s="387"/>
      <c r="BU30" s="387"/>
      <c r="BV30" s="388"/>
      <c r="BW30" s="386" t="s">
        <v>8</v>
      </c>
      <c r="BX30" s="387"/>
      <c r="BY30" s="387"/>
      <c r="BZ30" s="388"/>
      <c r="CA30" s="386" t="s">
        <v>8</v>
      </c>
      <c r="CB30" s="387"/>
      <c r="CC30" s="387"/>
      <c r="CD30" s="388"/>
      <c r="CE30" s="386" t="s">
        <v>8</v>
      </c>
      <c r="CF30" s="387"/>
      <c r="CG30" s="387"/>
      <c r="CH30" s="388"/>
      <c r="CI30" s="386" t="s">
        <v>8</v>
      </c>
      <c r="CJ30" s="387"/>
      <c r="CK30" s="387"/>
      <c r="CL30" s="388"/>
      <c r="CM30" s="386" t="s">
        <v>8</v>
      </c>
      <c r="CN30" s="387"/>
      <c r="CO30" s="387"/>
      <c r="CP30" s="388"/>
      <c r="CQ30" s="386" t="s">
        <v>8</v>
      </c>
      <c r="CR30" s="387"/>
      <c r="CS30" s="387"/>
      <c r="CT30" s="388"/>
      <c r="CU30" s="386" t="s">
        <v>8</v>
      </c>
      <c r="CV30" s="387"/>
      <c r="CW30" s="387"/>
      <c r="CX30" s="388"/>
      <c r="CY30" s="386" t="s">
        <v>8</v>
      </c>
      <c r="CZ30" s="387"/>
      <c r="DA30" s="387"/>
      <c r="DB30" s="388"/>
      <c r="DC30" s="386" t="s">
        <v>8</v>
      </c>
      <c r="DD30" s="387"/>
      <c r="DE30" s="387"/>
      <c r="DF30" s="388"/>
      <c r="DG30" s="386" t="s">
        <v>8</v>
      </c>
      <c r="DH30" s="387"/>
      <c r="DI30" s="387"/>
      <c r="DJ30" s="388"/>
      <c r="DK30" s="386" t="s">
        <v>8</v>
      </c>
      <c r="DL30" s="387"/>
      <c r="DM30" s="387"/>
      <c r="DN30" s="388"/>
      <c r="DO30" s="386" t="s">
        <v>8</v>
      </c>
      <c r="DP30" s="387"/>
      <c r="DQ30" s="387"/>
      <c r="DR30" s="388"/>
      <c r="DS30" s="416"/>
      <c r="DT30" s="418"/>
      <c r="DU30" s="420"/>
      <c r="DV30" s="276"/>
      <c r="DW30" s="267">
        <f t="shared" ref="DW30" si="23">COUNTIF(C30:DO30,"Evaluer")</f>
        <v>0</v>
      </c>
    </row>
    <row r="31" spans="1:127" ht="15.95" customHeight="1" x14ac:dyDescent="0.15">
      <c r="A31" s="439" t="s">
        <v>37</v>
      </c>
      <c r="B31" s="271"/>
      <c r="C31" s="257"/>
      <c r="D31" s="257"/>
      <c r="E31" s="257"/>
      <c r="F31" s="257"/>
      <c r="G31" s="257"/>
      <c r="H31" s="257"/>
      <c r="I31" s="257"/>
      <c r="J31" s="257"/>
      <c r="K31" s="257"/>
      <c r="L31" s="257"/>
      <c r="M31" s="257"/>
      <c r="N31" s="257"/>
      <c r="O31" s="257"/>
      <c r="P31" s="257"/>
      <c r="Q31" s="257"/>
      <c r="R31" s="257"/>
      <c r="S31" s="257"/>
      <c r="T31" s="257"/>
      <c r="U31" s="257"/>
      <c r="V31" s="257"/>
      <c r="W31" s="257"/>
      <c r="X31" s="257"/>
      <c r="Y31" s="257"/>
      <c r="Z31" s="257"/>
      <c r="AA31" s="257"/>
      <c r="AB31" s="257"/>
      <c r="AC31" s="257"/>
      <c r="AD31" s="257"/>
      <c r="AE31" s="257"/>
      <c r="AF31" s="257"/>
      <c r="AG31" s="257"/>
      <c r="AH31" s="257"/>
      <c r="AI31" s="257"/>
      <c r="AJ31" s="257"/>
      <c r="AK31" s="257"/>
      <c r="AL31" s="257"/>
      <c r="AM31" s="257"/>
      <c r="AN31" s="257"/>
      <c r="AO31" s="257"/>
      <c r="AP31" s="257"/>
      <c r="AQ31" s="257"/>
      <c r="AR31" s="257"/>
      <c r="AS31" s="257"/>
      <c r="AT31" s="257"/>
      <c r="AU31" s="257"/>
      <c r="AV31" s="257"/>
      <c r="AW31" s="257"/>
      <c r="AX31" s="257"/>
      <c r="AY31" s="257"/>
      <c r="AZ31" s="257"/>
      <c r="BA31" s="257"/>
      <c r="BB31" s="257"/>
      <c r="BC31" s="257"/>
      <c r="BD31" s="257"/>
      <c r="BE31" s="257"/>
      <c r="BF31" s="257"/>
      <c r="BG31" s="257"/>
      <c r="BH31" s="257"/>
      <c r="BI31" s="257"/>
      <c r="BJ31" s="257"/>
      <c r="BK31" s="257"/>
      <c r="BL31" s="257"/>
      <c r="BM31" s="257"/>
      <c r="BN31" s="257"/>
      <c r="BO31" s="257"/>
      <c r="BP31" s="257"/>
      <c r="BQ31" s="257"/>
      <c r="BR31" s="257"/>
      <c r="BS31" s="257"/>
      <c r="BT31" s="257"/>
      <c r="BU31" s="257"/>
      <c r="BV31" s="257"/>
      <c r="BW31" s="257"/>
      <c r="BX31" s="257"/>
      <c r="BY31" s="257"/>
      <c r="BZ31" s="257"/>
      <c r="CA31" s="257"/>
      <c r="CB31" s="257"/>
      <c r="CC31" s="257"/>
      <c r="CD31" s="257"/>
      <c r="CE31" s="257"/>
      <c r="CF31" s="257"/>
      <c r="CG31" s="257"/>
      <c r="CH31" s="257"/>
      <c r="CI31" s="257"/>
      <c r="CJ31" s="257"/>
      <c r="CK31" s="257"/>
      <c r="CL31" s="257"/>
      <c r="CM31" s="257"/>
      <c r="CN31" s="257"/>
      <c r="CO31" s="257"/>
      <c r="CP31" s="257"/>
      <c r="CQ31" s="257"/>
      <c r="CR31" s="257"/>
      <c r="CS31" s="257"/>
      <c r="CT31" s="257"/>
      <c r="CU31" s="257"/>
      <c r="CV31" s="257"/>
      <c r="CW31" s="257"/>
      <c r="CX31" s="257"/>
      <c r="CY31" s="257"/>
      <c r="CZ31" s="257"/>
      <c r="DA31" s="257"/>
      <c r="DB31" s="257"/>
      <c r="DC31" s="257"/>
      <c r="DD31" s="257"/>
      <c r="DE31" s="257"/>
      <c r="DF31" s="257"/>
      <c r="DG31" s="257"/>
      <c r="DH31" s="257"/>
      <c r="DI31" s="257"/>
      <c r="DJ31" s="257"/>
      <c r="DK31" s="257"/>
      <c r="DL31" s="257"/>
      <c r="DM31" s="257"/>
      <c r="DN31" s="257"/>
      <c r="DO31" s="257"/>
      <c r="DP31" s="257"/>
      <c r="DQ31" s="257"/>
      <c r="DR31" s="257"/>
      <c r="DS31" s="415"/>
      <c r="DT31" s="417">
        <v>2</v>
      </c>
      <c r="DU31" s="419">
        <v>8</v>
      </c>
      <c r="DV31" s="272"/>
    </row>
    <row r="32" spans="1:127" ht="15.95" customHeight="1" thickBot="1" x14ac:dyDescent="0.2">
      <c r="A32" s="439"/>
      <c r="B32" s="273">
        <f t="shared" ref="B32" si="24">COUNTIF(C32:DR32,"Evaluer")</f>
        <v>0</v>
      </c>
      <c r="C32" s="386" t="s">
        <v>8</v>
      </c>
      <c r="D32" s="387"/>
      <c r="E32" s="387"/>
      <c r="F32" s="388"/>
      <c r="G32" s="386" t="s">
        <v>8</v>
      </c>
      <c r="H32" s="387"/>
      <c r="I32" s="387"/>
      <c r="J32" s="388"/>
      <c r="K32" s="386" t="s">
        <v>8</v>
      </c>
      <c r="L32" s="387"/>
      <c r="M32" s="387"/>
      <c r="N32" s="388"/>
      <c r="O32" s="386" t="s">
        <v>8</v>
      </c>
      <c r="P32" s="387"/>
      <c r="Q32" s="387"/>
      <c r="R32" s="388"/>
      <c r="S32" s="386" t="s">
        <v>8</v>
      </c>
      <c r="T32" s="387"/>
      <c r="U32" s="387"/>
      <c r="V32" s="388"/>
      <c r="W32" s="386" t="s">
        <v>8</v>
      </c>
      <c r="X32" s="387"/>
      <c r="Y32" s="387"/>
      <c r="Z32" s="388"/>
      <c r="AA32" s="386" t="s">
        <v>8</v>
      </c>
      <c r="AB32" s="387"/>
      <c r="AC32" s="387"/>
      <c r="AD32" s="388"/>
      <c r="AE32" s="386" t="s">
        <v>8</v>
      </c>
      <c r="AF32" s="387"/>
      <c r="AG32" s="387"/>
      <c r="AH32" s="388"/>
      <c r="AI32" s="386" t="s">
        <v>8</v>
      </c>
      <c r="AJ32" s="387"/>
      <c r="AK32" s="387"/>
      <c r="AL32" s="388"/>
      <c r="AM32" s="386" t="s">
        <v>8</v>
      </c>
      <c r="AN32" s="387"/>
      <c r="AO32" s="387"/>
      <c r="AP32" s="388"/>
      <c r="AQ32" s="386" t="s">
        <v>8</v>
      </c>
      <c r="AR32" s="387"/>
      <c r="AS32" s="387"/>
      <c r="AT32" s="388"/>
      <c r="AU32" s="386" t="s">
        <v>8</v>
      </c>
      <c r="AV32" s="387"/>
      <c r="AW32" s="387"/>
      <c r="AX32" s="388"/>
      <c r="AY32" s="386" t="s">
        <v>8</v>
      </c>
      <c r="AZ32" s="387"/>
      <c r="BA32" s="387"/>
      <c r="BB32" s="388"/>
      <c r="BC32" s="386" t="s">
        <v>8</v>
      </c>
      <c r="BD32" s="387"/>
      <c r="BE32" s="387"/>
      <c r="BF32" s="388"/>
      <c r="BG32" s="386" t="s">
        <v>8</v>
      </c>
      <c r="BH32" s="387"/>
      <c r="BI32" s="387"/>
      <c r="BJ32" s="388"/>
      <c r="BK32" s="386" t="s">
        <v>8</v>
      </c>
      <c r="BL32" s="387"/>
      <c r="BM32" s="387"/>
      <c r="BN32" s="388"/>
      <c r="BO32" s="386" t="s">
        <v>8</v>
      </c>
      <c r="BP32" s="387"/>
      <c r="BQ32" s="387"/>
      <c r="BR32" s="388"/>
      <c r="BS32" s="386" t="s">
        <v>8</v>
      </c>
      <c r="BT32" s="387"/>
      <c r="BU32" s="387"/>
      <c r="BV32" s="388"/>
      <c r="BW32" s="386" t="s">
        <v>8</v>
      </c>
      <c r="BX32" s="387"/>
      <c r="BY32" s="387"/>
      <c r="BZ32" s="388"/>
      <c r="CA32" s="386" t="s">
        <v>8</v>
      </c>
      <c r="CB32" s="387"/>
      <c r="CC32" s="387"/>
      <c r="CD32" s="388"/>
      <c r="CE32" s="386" t="s">
        <v>8</v>
      </c>
      <c r="CF32" s="387"/>
      <c r="CG32" s="387"/>
      <c r="CH32" s="388"/>
      <c r="CI32" s="386" t="s">
        <v>8</v>
      </c>
      <c r="CJ32" s="387"/>
      <c r="CK32" s="387"/>
      <c r="CL32" s="388"/>
      <c r="CM32" s="386" t="s">
        <v>8</v>
      </c>
      <c r="CN32" s="387"/>
      <c r="CO32" s="387"/>
      <c r="CP32" s="388"/>
      <c r="CQ32" s="386" t="s">
        <v>8</v>
      </c>
      <c r="CR32" s="387"/>
      <c r="CS32" s="387"/>
      <c r="CT32" s="388"/>
      <c r="CU32" s="386" t="s">
        <v>8</v>
      </c>
      <c r="CV32" s="387"/>
      <c r="CW32" s="387"/>
      <c r="CX32" s="388"/>
      <c r="CY32" s="386" t="s">
        <v>8</v>
      </c>
      <c r="CZ32" s="387"/>
      <c r="DA32" s="387"/>
      <c r="DB32" s="388"/>
      <c r="DC32" s="386" t="s">
        <v>8</v>
      </c>
      <c r="DD32" s="387"/>
      <c r="DE32" s="387"/>
      <c r="DF32" s="388"/>
      <c r="DG32" s="386" t="s">
        <v>8</v>
      </c>
      <c r="DH32" s="387"/>
      <c r="DI32" s="387"/>
      <c r="DJ32" s="388"/>
      <c r="DK32" s="386" t="s">
        <v>8</v>
      </c>
      <c r="DL32" s="387"/>
      <c r="DM32" s="387"/>
      <c r="DN32" s="388"/>
      <c r="DO32" s="386" t="s">
        <v>8</v>
      </c>
      <c r="DP32" s="387"/>
      <c r="DQ32" s="387"/>
      <c r="DR32" s="388"/>
      <c r="DS32" s="416"/>
      <c r="DT32" s="418"/>
      <c r="DU32" s="420"/>
      <c r="DV32" s="276"/>
      <c r="DW32" s="267">
        <f t="shared" ref="DW32" si="25">COUNTIF(C32:DO32,"Evaluer")</f>
        <v>0</v>
      </c>
    </row>
    <row r="33" spans="1:127" ht="15.95" customHeight="1" x14ac:dyDescent="0.15">
      <c r="A33" s="439" t="s">
        <v>38</v>
      </c>
      <c r="B33" s="271"/>
      <c r="C33" s="257"/>
      <c r="D33" s="257"/>
      <c r="E33" s="257"/>
      <c r="F33" s="257"/>
      <c r="G33" s="257"/>
      <c r="H33" s="257"/>
      <c r="I33" s="257"/>
      <c r="J33" s="257"/>
      <c r="K33" s="257"/>
      <c r="L33" s="257"/>
      <c r="M33" s="257"/>
      <c r="N33" s="257"/>
      <c r="O33" s="257"/>
      <c r="P33" s="257"/>
      <c r="Q33" s="257"/>
      <c r="R33" s="257"/>
      <c r="S33" s="257"/>
      <c r="T33" s="257"/>
      <c r="U33" s="257"/>
      <c r="V33" s="257"/>
      <c r="W33" s="257"/>
      <c r="X33" s="257"/>
      <c r="Y33" s="257"/>
      <c r="Z33" s="257"/>
      <c r="AA33" s="257"/>
      <c r="AB33" s="257"/>
      <c r="AC33" s="257"/>
      <c r="AD33" s="257"/>
      <c r="AE33" s="257"/>
      <c r="AF33" s="257"/>
      <c r="AG33" s="257"/>
      <c r="AH33" s="257"/>
      <c r="AI33" s="257"/>
      <c r="AJ33" s="257"/>
      <c r="AK33" s="257"/>
      <c r="AL33" s="257"/>
      <c r="AM33" s="257"/>
      <c r="AN33" s="257"/>
      <c r="AO33" s="257"/>
      <c r="AP33" s="257"/>
      <c r="AQ33" s="257"/>
      <c r="AR33" s="257"/>
      <c r="AS33" s="257"/>
      <c r="AT33" s="257"/>
      <c r="AU33" s="257"/>
      <c r="AV33" s="257"/>
      <c r="AW33" s="257"/>
      <c r="AX33" s="257"/>
      <c r="AY33" s="257"/>
      <c r="AZ33" s="257"/>
      <c r="BA33" s="257"/>
      <c r="BB33" s="257"/>
      <c r="BC33" s="257"/>
      <c r="BD33" s="257"/>
      <c r="BE33" s="257"/>
      <c r="BF33" s="257"/>
      <c r="BG33" s="257"/>
      <c r="BH33" s="257"/>
      <c r="BI33" s="257"/>
      <c r="BJ33" s="257"/>
      <c r="BK33" s="257"/>
      <c r="BL33" s="257"/>
      <c r="BM33" s="257"/>
      <c r="BN33" s="257"/>
      <c r="BO33" s="257"/>
      <c r="BP33" s="257"/>
      <c r="BQ33" s="257"/>
      <c r="BR33" s="257"/>
      <c r="BS33" s="257"/>
      <c r="BT33" s="257"/>
      <c r="BU33" s="257"/>
      <c r="BV33" s="257"/>
      <c r="BW33" s="257"/>
      <c r="BX33" s="257"/>
      <c r="BY33" s="257"/>
      <c r="BZ33" s="257"/>
      <c r="CA33" s="257"/>
      <c r="CB33" s="257"/>
      <c r="CC33" s="257"/>
      <c r="CD33" s="257"/>
      <c r="CE33" s="257"/>
      <c r="CF33" s="257"/>
      <c r="CG33" s="257"/>
      <c r="CH33" s="257"/>
      <c r="CI33" s="257"/>
      <c r="CJ33" s="257"/>
      <c r="CK33" s="257"/>
      <c r="CL33" s="257"/>
      <c r="CM33" s="257"/>
      <c r="CN33" s="257"/>
      <c r="CO33" s="257"/>
      <c r="CP33" s="257"/>
      <c r="CQ33" s="257"/>
      <c r="CR33" s="257"/>
      <c r="CS33" s="257"/>
      <c r="CT33" s="257"/>
      <c r="CU33" s="257"/>
      <c r="CV33" s="257"/>
      <c r="CW33" s="257"/>
      <c r="CX33" s="257"/>
      <c r="CY33" s="257"/>
      <c r="CZ33" s="257"/>
      <c r="DA33" s="257"/>
      <c r="DB33" s="257"/>
      <c r="DC33" s="257"/>
      <c r="DD33" s="257"/>
      <c r="DE33" s="257"/>
      <c r="DF33" s="257"/>
      <c r="DG33" s="257"/>
      <c r="DH33" s="257"/>
      <c r="DI33" s="257"/>
      <c r="DJ33" s="257"/>
      <c r="DK33" s="257"/>
      <c r="DL33" s="257"/>
      <c r="DM33" s="257"/>
      <c r="DN33" s="257"/>
      <c r="DO33" s="257"/>
      <c r="DP33" s="257"/>
      <c r="DQ33" s="257"/>
      <c r="DR33" s="257"/>
      <c r="DS33" s="415"/>
      <c r="DT33" s="417">
        <v>2</v>
      </c>
      <c r="DU33" s="419">
        <v>8</v>
      </c>
      <c r="DV33" s="272"/>
    </row>
    <row r="34" spans="1:127" ht="15.95" customHeight="1" thickBot="1" x14ac:dyDescent="0.2">
      <c r="A34" s="439"/>
      <c r="B34" s="273">
        <f t="shared" ref="B34" si="26">COUNTIF(C34:DR34,"Evaluer")</f>
        <v>0</v>
      </c>
      <c r="C34" s="386" t="s">
        <v>8</v>
      </c>
      <c r="D34" s="387"/>
      <c r="E34" s="387"/>
      <c r="F34" s="388"/>
      <c r="G34" s="386" t="s">
        <v>8</v>
      </c>
      <c r="H34" s="387"/>
      <c r="I34" s="387"/>
      <c r="J34" s="388"/>
      <c r="K34" s="386" t="s">
        <v>8</v>
      </c>
      <c r="L34" s="387"/>
      <c r="M34" s="387"/>
      <c r="N34" s="388"/>
      <c r="O34" s="386" t="s">
        <v>8</v>
      </c>
      <c r="P34" s="387"/>
      <c r="Q34" s="387"/>
      <c r="R34" s="388"/>
      <c r="S34" s="386" t="s">
        <v>8</v>
      </c>
      <c r="T34" s="387"/>
      <c r="U34" s="387"/>
      <c r="V34" s="388"/>
      <c r="W34" s="386" t="s">
        <v>8</v>
      </c>
      <c r="X34" s="387"/>
      <c r="Y34" s="387"/>
      <c r="Z34" s="388"/>
      <c r="AA34" s="386" t="s">
        <v>8</v>
      </c>
      <c r="AB34" s="387"/>
      <c r="AC34" s="387"/>
      <c r="AD34" s="388"/>
      <c r="AE34" s="386" t="s">
        <v>8</v>
      </c>
      <c r="AF34" s="387"/>
      <c r="AG34" s="387"/>
      <c r="AH34" s="388"/>
      <c r="AI34" s="386" t="s">
        <v>8</v>
      </c>
      <c r="AJ34" s="387"/>
      <c r="AK34" s="387"/>
      <c r="AL34" s="388"/>
      <c r="AM34" s="386" t="s">
        <v>8</v>
      </c>
      <c r="AN34" s="387"/>
      <c r="AO34" s="387"/>
      <c r="AP34" s="388"/>
      <c r="AQ34" s="386" t="s">
        <v>8</v>
      </c>
      <c r="AR34" s="387"/>
      <c r="AS34" s="387"/>
      <c r="AT34" s="388"/>
      <c r="AU34" s="386" t="s">
        <v>8</v>
      </c>
      <c r="AV34" s="387"/>
      <c r="AW34" s="387"/>
      <c r="AX34" s="388"/>
      <c r="AY34" s="386" t="s">
        <v>8</v>
      </c>
      <c r="AZ34" s="387"/>
      <c r="BA34" s="387"/>
      <c r="BB34" s="388"/>
      <c r="BC34" s="386" t="s">
        <v>8</v>
      </c>
      <c r="BD34" s="387"/>
      <c r="BE34" s="387"/>
      <c r="BF34" s="388"/>
      <c r="BG34" s="386" t="s">
        <v>8</v>
      </c>
      <c r="BH34" s="387"/>
      <c r="BI34" s="387"/>
      <c r="BJ34" s="388"/>
      <c r="BK34" s="386" t="s">
        <v>8</v>
      </c>
      <c r="BL34" s="387"/>
      <c r="BM34" s="387"/>
      <c r="BN34" s="388"/>
      <c r="BO34" s="386" t="s">
        <v>8</v>
      </c>
      <c r="BP34" s="387"/>
      <c r="BQ34" s="387"/>
      <c r="BR34" s="388"/>
      <c r="BS34" s="386" t="s">
        <v>8</v>
      </c>
      <c r="BT34" s="387"/>
      <c r="BU34" s="387"/>
      <c r="BV34" s="388"/>
      <c r="BW34" s="386" t="s">
        <v>8</v>
      </c>
      <c r="BX34" s="387"/>
      <c r="BY34" s="387"/>
      <c r="BZ34" s="388"/>
      <c r="CA34" s="386" t="s">
        <v>8</v>
      </c>
      <c r="CB34" s="387"/>
      <c r="CC34" s="387"/>
      <c r="CD34" s="388"/>
      <c r="CE34" s="386" t="s">
        <v>8</v>
      </c>
      <c r="CF34" s="387"/>
      <c r="CG34" s="387"/>
      <c r="CH34" s="388"/>
      <c r="CI34" s="386" t="s">
        <v>8</v>
      </c>
      <c r="CJ34" s="387"/>
      <c r="CK34" s="387"/>
      <c r="CL34" s="388"/>
      <c r="CM34" s="386" t="s">
        <v>8</v>
      </c>
      <c r="CN34" s="387"/>
      <c r="CO34" s="387"/>
      <c r="CP34" s="388"/>
      <c r="CQ34" s="386" t="s">
        <v>8</v>
      </c>
      <c r="CR34" s="387"/>
      <c r="CS34" s="387"/>
      <c r="CT34" s="388"/>
      <c r="CU34" s="386" t="s">
        <v>8</v>
      </c>
      <c r="CV34" s="387"/>
      <c r="CW34" s="387"/>
      <c r="CX34" s="388"/>
      <c r="CY34" s="386" t="s">
        <v>8</v>
      </c>
      <c r="CZ34" s="387"/>
      <c r="DA34" s="387"/>
      <c r="DB34" s="388"/>
      <c r="DC34" s="386" t="s">
        <v>8</v>
      </c>
      <c r="DD34" s="387"/>
      <c r="DE34" s="387"/>
      <c r="DF34" s="388"/>
      <c r="DG34" s="386" t="s">
        <v>8</v>
      </c>
      <c r="DH34" s="387"/>
      <c r="DI34" s="387"/>
      <c r="DJ34" s="388"/>
      <c r="DK34" s="386" t="s">
        <v>8</v>
      </c>
      <c r="DL34" s="387"/>
      <c r="DM34" s="387"/>
      <c r="DN34" s="388"/>
      <c r="DO34" s="386" t="s">
        <v>8</v>
      </c>
      <c r="DP34" s="387"/>
      <c r="DQ34" s="387"/>
      <c r="DR34" s="388"/>
      <c r="DS34" s="416"/>
      <c r="DT34" s="418"/>
      <c r="DU34" s="420"/>
      <c r="DV34" s="276"/>
      <c r="DW34" s="267">
        <f t="shared" ref="DW34" si="27">COUNTIF(C34:DO34,"Evaluer")</f>
        <v>0</v>
      </c>
    </row>
    <row r="35" spans="1:127" ht="15.95" customHeight="1" x14ac:dyDescent="0.15">
      <c r="A35" s="440" t="s">
        <v>68</v>
      </c>
      <c r="B35" s="271"/>
      <c r="C35" s="257"/>
      <c r="D35" s="257"/>
      <c r="E35" s="257"/>
      <c r="F35" s="257"/>
      <c r="G35" s="257"/>
      <c r="H35" s="257"/>
      <c r="I35" s="257"/>
      <c r="J35" s="257"/>
      <c r="K35" s="257"/>
      <c r="L35" s="257"/>
      <c r="M35" s="257"/>
      <c r="N35" s="257"/>
      <c r="O35" s="257"/>
      <c r="P35" s="257"/>
      <c r="Q35" s="257"/>
      <c r="R35" s="257"/>
      <c r="S35" s="257"/>
      <c r="T35" s="257"/>
      <c r="U35" s="257"/>
      <c r="V35" s="257"/>
      <c r="W35" s="257"/>
      <c r="X35" s="257"/>
      <c r="Y35" s="257"/>
      <c r="Z35" s="257"/>
      <c r="AA35" s="257"/>
      <c r="AB35" s="257"/>
      <c r="AC35" s="257"/>
      <c r="AD35" s="257"/>
      <c r="AE35" s="257"/>
      <c r="AF35" s="257"/>
      <c r="AG35" s="257"/>
      <c r="AH35" s="257"/>
      <c r="AI35" s="257"/>
      <c r="AJ35" s="257"/>
      <c r="AK35" s="257"/>
      <c r="AL35" s="257"/>
      <c r="AM35" s="257"/>
      <c r="AN35" s="257"/>
      <c r="AO35" s="257"/>
      <c r="AP35" s="257"/>
      <c r="AQ35" s="257"/>
      <c r="AR35" s="257"/>
      <c r="AS35" s="257"/>
      <c r="AT35" s="257"/>
      <c r="AU35" s="257"/>
      <c r="AV35" s="257"/>
      <c r="AW35" s="257"/>
      <c r="AX35" s="257"/>
      <c r="AY35" s="257"/>
      <c r="AZ35" s="257"/>
      <c r="BA35" s="257"/>
      <c r="BB35" s="257"/>
      <c r="BC35" s="257"/>
      <c r="BD35" s="257"/>
      <c r="BE35" s="257"/>
      <c r="BF35" s="257"/>
      <c r="BG35" s="257"/>
      <c r="BH35" s="257"/>
      <c r="BI35" s="257"/>
      <c r="BJ35" s="257"/>
      <c r="BK35" s="257"/>
      <c r="BL35" s="257"/>
      <c r="BM35" s="257"/>
      <c r="BN35" s="257"/>
      <c r="BO35" s="257"/>
      <c r="BP35" s="257"/>
      <c r="BQ35" s="257"/>
      <c r="BR35" s="257"/>
      <c r="BS35" s="257"/>
      <c r="BT35" s="257"/>
      <c r="BU35" s="257"/>
      <c r="BV35" s="257"/>
      <c r="BW35" s="257"/>
      <c r="BX35" s="257"/>
      <c r="BY35" s="257"/>
      <c r="BZ35" s="257"/>
      <c r="CA35" s="257"/>
      <c r="CB35" s="257"/>
      <c r="CC35" s="257"/>
      <c r="CD35" s="257"/>
      <c r="CE35" s="257"/>
      <c r="CF35" s="257"/>
      <c r="CG35" s="257"/>
      <c r="CH35" s="257"/>
      <c r="CI35" s="257"/>
      <c r="CJ35" s="257"/>
      <c r="CK35" s="257"/>
      <c r="CL35" s="257"/>
      <c r="CM35" s="257"/>
      <c r="CN35" s="257"/>
      <c r="CO35" s="257"/>
      <c r="CP35" s="257"/>
      <c r="CQ35" s="257"/>
      <c r="CR35" s="257"/>
      <c r="CS35" s="257"/>
      <c r="CT35" s="257"/>
      <c r="CU35" s="257"/>
      <c r="CV35" s="257"/>
      <c r="CW35" s="257"/>
      <c r="CX35" s="257"/>
      <c r="CY35" s="257"/>
      <c r="CZ35" s="257"/>
      <c r="DA35" s="257"/>
      <c r="DB35" s="257"/>
      <c r="DC35" s="257"/>
      <c r="DD35" s="257"/>
      <c r="DE35" s="257"/>
      <c r="DF35" s="257"/>
      <c r="DG35" s="257"/>
      <c r="DH35" s="257"/>
      <c r="DI35" s="257"/>
      <c r="DJ35" s="257"/>
      <c r="DK35" s="257"/>
      <c r="DL35" s="257"/>
      <c r="DM35" s="257"/>
      <c r="DN35" s="257"/>
      <c r="DO35" s="257"/>
      <c r="DP35" s="257"/>
      <c r="DQ35" s="257"/>
      <c r="DR35" s="257"/>
      <c r="DS35" s="415"/>
      <c r="DT35" s="417">
        <v>2</v>
      </c>
      <c r="DU35" s="419">
        <v>8</v>
      </c>
      <c r="DV35" s="272"/>
    </row>
    <row r="36" spans="1:127" ht="15.95" customHeight="1" thickBot="1" x14ac:dyDescent="0.2">
      <c r="A36" s="440"/>
      <c r="B36" s="273">
        <f t="shared" ref="B36" si="28">COUNTIF(C36:DR36,"Evaluer")</f>
        <v>0</v>
      </c>
      <c r="C36" s="386" t="s">
        <v>8</v>
      </c>
      <c r="D36" s="387"/>
      <c r="E36" s="387"/>
      <c r="F36" s="388"/>
      <c r="G36" s="386" t="s">
        <v>8</v>
      </c>
      <c r="H36" s="387"/>
      <c r="I36" s="387"/>
      <c r="J36" s="388"/>
      <c r="K36" s="386" t="s">
        <v>8</v>
      </c>
      <c r="L36" s="387"/>
      <c r="M36" s="387"/>
      <c r="N36" s="388"/>
      <c r="O36" s="386" t="s">
        <v>8</v>
      </c>
      <c r="P36" s="387"/>
      <c r="Q36" s="387"/>
      <c r="R36" s="388"/>
      <c r="S36" s="386" t="s">
        <v>8</v>
      </c>
      <c r="T36" s="387"/>
      <c r="U36" s="387"/>
      <c r="V36" s="388"/>
      <c r="W36" s="386" t="s">
        <v>8</v>
      </c>
      <c r="X36" s="387"/>
      <c r="Y36" s="387"/>
      <c r="Z36" s="388"/>
      <c r="AA36" s="386" t="s">
        <v>8</v>
      </c>
      <c r="AB36" s="387"/>
      <c r="AC36" s="387"/>
      <c r="AD36" s="388"/>
      <c r="AE36" s="386" t="s">
        <v>8</v>
      </c>
      <c r="AF36" s="387"/>
      <c r="AG36" s="387"/>
      <c r="AH36" s="388"/>
      <c r="AI36" s="386" t="s">
        <v>8</v>
      </c>
      <c r="AJ36" s="387"/>
      <c r="AK36" s="387"/>
      <c r="AL36" s="388"/>
      <c r="AM36" s="386" t="s">
        <v>8</v>
      </c>
      <c r="AN36" s="387"/>
      <c r="AO36" s="387"/>
      <c r="AP36" s="388"/>
      <c r="AQ36" s="386" t="s">
        <v>8</v>
      </c>
      <c r="AR36" s="387"/>
      <c r="AS36" s="387"/>
      <c r="AT36" s="388"/>
      <c r="AU36" s="386" t="s">
        <v>8</v>
      </c>
      <c r="AV36" s="387"/>
      <c r="AW36" s="387"/>
      <c r="AX36" s="388"/>
      <c r="AY36" s="386" t="s">
        <v>8</v>
      </c>
      <c r="AZ36" s="387"/>
      <c r="BA36" s="387"/>
      <c r="BB36" s="388"/>
      <c r="BC36" s="386" t="s">
        <v>8</v>
      </c>
      <c r="BD36" s="387"/>
      <c r="BE36" s="387"/>
      <c r="BF36" s="388"/>
      <c r="BG36" s="386" t="s">
        <v>8</v>
      </c>
      <c r="BH36" s="387"/>
      <c r="BI36" s="387"/>
      <c r="BJ36" s="388"/>
      <c r="BK36" s="386" t="s">
        <v>8</v>
      </c>
      <c r="BL36" s="387"/>
      <c r="BM36" s="387"/>
      <c r="BN36" s="388"/>
      <c r="BO36" s="386" t="s">
        <v>8</v>
      </c>
      <c r="BP36" s="387"/>
      <c r="BQ36" s="387"/>
      <c r="BR36" s="388"/>
      <c r="BS36" s="386" t="s">
        <v>8</v>
      </c>
      <c r="BT36" s="387"/>
      <c r="BU36" s="387"/>
      <c r="BV36" s="388"/>
      <c r="BW36" s="386" t="s">
        <v>8</v>
      </c>
      <c r="BX36" s="387"/>
      <c r="BY36" s="387"/>
      <c r="BZ36" s="388"/>
      <c r="CA36" s="386" t="s">
        <v>8</v>
      </c>
      <c r="CB36" s="387"/>
      <c r="CC36" s="387"/>
      <c r="CD36" s="388"/>
      <c r="CE36" s="386" t="s">
        <v>8</v>
      </c>
      <c r="CF36" s="387"/>
      <c r="CG36" s="387"/>
      <c r="CH36" s="388"/>
      <c r="CI36" s="386" t="s">
        <v>8</v>
      </c>
      <c r="CJ36" s="387"/>
      <c r="CK36" s="387"/>
      <c r="CL36" s="388"/>
      <c r="CM36" s="386" t="s">
        <v>8</v>
      </c>
      <c r="CN36" s="387"/>
      <c r="CO36" s="387"/>
      <c r="CP36" s="388"/>
      <c r="CQ36" s="386" t="s">
        <v>8</v>
      </c>
      <c r="CR36" s="387"/>
      <c r="CS36" s="387"/>
      <c r="CT36" s="388"/>
      <c r="CU36" s="386" t="s">
        <v>8</v>
      </c>
      <c r="CV36" s="387"/>
      <c r="CW36" s="387"/>
      <c r="CX36" s="388"/>
      <c r="CY36" s="386" t="s">
        <v>8</v>
      </c>
      <c r="CZ36" s="387"/>
      <c r="DA36" s="387"/>
      <c r="DB36" s="388"/>
      <c r="DC36" s="386" t="s">
        <v>8</v>
      </c>
      <c r="DD36" s="387"/>
      <c r="DE36" s="387"/>
      <c r="DF36" s="388"/>
      <c r="DG36" s="386" t="s">
        <v>8</v>
      </c>
      <c r="DH36" s="387"/>
      <c r="DI36" s="387"/>
      <c r="DJ36" s="388"/>
      <c r="DK36" s="386" t="s">
        <v>8</v>
      </c>
      <c r="DL36" s="387"/>
      <c r="DM36" s="387"/>
      <c r="DN36" s="388"/>
      <c r="DO36" s="386" t="s">
        <v>8</v>
      </c>
      <c r="DP36" s="387"/>
      <c r="DQ36" s="387"/>
      <c r="DR36" s="388"/>
      <c r="DS36" s="416"/>
      <c r="DT36" s="418"/>
      <c r="DU36" s="420"/>
      <c r="DV36" s="276"/>
      <c r="DW36" s="267">
        <f t="shared" ref="DW36" si="29">COUNTIF(C36:DO36,"Evaluer")</f>
        <v>0</v>
      </c>
    </row>
    <row r="37" spans="1:127" ht="15.95" customHeight="1" x14ac:dyDescent="0.15">
      <c r="A37" s="457" t="s">
        <v>28</v>
      </c>
      <c r="B37" s="271"/>
      <c r="C37" s="257"/>
      <c r="D37" s="257"/>
      <c r="E37" s="257"/>
      <c r="F37" s="257"/>
      <c r="G37" s="257"/>
      <c r="H37" s="257"/>
      <c r="I37" s="257"/>
      <c r="J37" s="257"/>
      <c r="K37" s="257"/>
      <c r="L37" s="257"/>
      <c r="M37" s="257"/>
      <c r="N37" s="257"/>
      <c r="O37" s="257"/>
      <c r="P37" s="257"/>
      <c r="Q37" s="257"/>
      <c r="R37" s="257"/>
      <c r="S37" s="257"/>
      <c r="T37" s="257"/>
      <c r="U37" s="257"/>
      <c r="V37" s="257"/>
      <c r="W37" s="257"/>
      <c r="X37" s="257"/>
      <c r="Y37" s="257"/>
      <c r="Z37" s="257"/>
      <c r="AA37" s="257"/>
      <c r="AB37" s="257"/>
      <c r="AC37" s="257"/>
      <c r="AD37" s="257"/>
      <c r="AE37" s="257"/>
      <c r="AF37" s="257"/>
      <c r="AG37" s="257"/>
      <c r="AH37" s="257"/>
      <c r="AI37" s="257"/>
      <c r="AJ37" s="257"/>
      <c r="AK37" s="257"/>
      <c r="AL37" s="257"/>
      <c r="AM37" s="257"/>
      <c r="AN37" s="257"/>
      <c r="AO37" s="257"/>
      <c r="AP37" s="257"/>
      <c r="AQ37" s="257"/>
      <c r="AR37" s="257"/>
      <c r="AS37" s="257"/>
      <c r="AT37" s="257"/>
      <c r="AU37" s="257"/>
      <c r="AV37" s="257"/>
      <c r="AW37" s="257"/>
      <c r="AX37" s="257"/>
      <c r="AY37" s="257"/>
      <c r="AZ37" s="257"/>
      <c r="BA37" s="257"/>
      <c r="BB37" s="257"/>
      <c r="BC37" s="257"/>
      <c r="BD37" s="257"/>
      <c r="BE37" s="257"/>
      <c r="BF37" s="257"/>
      <c r="BG37" s="257"/>
      <c r="BH37" s="257"/>
      <c r="BI37" s="257"/>
      <c r="BJ37" s="257"/>
      <c r="BK37" s="257"/>
      <c r="BL37" s="257"/>
      <c r="BM37" s="257"/>
      <c r="BN37" s="257"/>
      <c r="BO37" s="257"/>
      <c r="BP37" s="257"/>
      <c r="BQ37" s="257"/>
      <c r="BR37" s="257"/>
      <c r="BS37" s="257"/>
      <c r="BT37" s="257"/>
      <c r="BU37" s="257"/>
      <c r="BV37" s="257"/>
      <c r="BW37" s="257"/>
      <c r="BX37" s="257"/>
      <c r="BY37" s="257"/>
      <c r="BZ37" s="257"/>
      <c r="CA37" s="257"/>
      <c r="CB37" s="257"/>
      <c r="CC37" s="257"/>
      <c r="CD37" s="257"/>
      <c r="CE37" s="257"/>
      <c r="CF37" s="257"/>
      <c r="CG37" s="257"/>
      <c r="CH37" s="257"/>
      <c r="CI37" s="257"/>
      <c r="CJ37" s="257"/>
      <c r="CK37" s="257"/>
      <c r="CL37" s="257"/>
      <c r="CM37" s="257"/>
      <c r="CN37" s="257"/>
      <c r="CO37" s="257"/>
      <c r="CP37" s="257"/>
      <c r="CQ37" s="257"/>
      <c r="CR37" s="257"/>
      <c r="CS37" s="257"/>
      <c r="CT37" s="257"/>
      <c r="CU37" s="257"/>
      <c r="CV37" s="257"/>
      <c r="CW37" s="257"/>
      <c r="CX37" s="257"/>
      <c r="CY37" s="257"/>
      <c r="CZ37" s="257"/>
      <c r="DA37" s="257"/>
      <c r="DB37" s="257"/>
      <c r="DC37" s="257"/>
      <c r="DD37" s="257"/>
      <c r="DE37" s="257"/>
      <c r="DF37" s="257"/>
      <c r="DG37" s="257"/>
      <c r="DH37" s="257"/>
      <c r="DI37" s="257"/>
      <c r="DJ37" s="257"/>
      <c r="DK37" s="257"/>
      <c r="DL37" s="257"/>
      <c r="DM37" s="257"/>
      <c r="DN37" s="257"/>
      <c r="DO37" s="257"/>
      <c r="DP37" s="257"/>
      <c r="DQ37" s="257"/>
      <c r="DR37" s="257"/>
      <c r="DS37" s="415"/>
      <c r="DT37" s="417">
        <v>2</v>
      </c>
      <c r="DU37" s="419">
        <v>8</v>
      </c>
      <c r="DV37" s="272"/>
    </row>
    <row r="38" spans="1:127" ht="15.95" customHeight="1" thickBot="1" x14ac:dyDescent="0.2">
      <c r="A38" s="457"/>
      <c r="B38" s="273">
        <f t="shared" ref="B38" si="30">COUNTIF(C38:DR38,"Evaluer")</f>
        <v>0</v>
      </c>
      <c r="C38" s="386" t="s">
        <v>8</v>
      </c>
      <c r="D38" s="387"/>
      <c r="E38" s="387"/>
      <c r="F38" s="388"/>
      <c r="G38" s="386" t="s">
        <v>8</v>
      </c>
      <c r="H38" s="387"/>
      <c r="I38" s="387"/>
      <c r="J38" s="388"/>
      <c r="K38" s="386" t="s">
        <v>8</v>
      </c>
      <c r="L38" s="387"/>
      <c r="M38" s="387"/>
      <c r="N38" s="388"/>
      <c r="O38" s="386" t="s">
        <v>8</v>
      </c>
      <c r="P38" s="387"/>
      <c r="Q38" s="387"/>
      <c r="R38" s="388"/>
      <c r="S38" s="386" t="s">
        <v>8</v>
      </c>
      <c r="T38" s="387"/>
      <c r="U38" s="387"/>
      <c r="V38" s="388"/>
      <c r="W38" s="386" t="s">
        <v>8</v>
      </c>
      <c r="X38" s="387"/>
      <c r="Y38" s="387"/>
      <c r="Z38" s="388"/>
      <c r="AA38" s="386" t="s">
        <v>8</v>
      </c>
      <c r="AB38" s="387"/>
      <c r="AC38" s="387"/>
      <c r="AD38" s="388"/>
      <c r="AE38" s="386" t="s">
        <v>8</v>
      </c>
      <c r="AF38" s="387"/>
      <c r="AG38" s="387"/>
      <c r="AH38" s="388"/>
      <c r="AI38" s="386" t="s">
        <v>8</v>
      </c>
      <c r="AJ38" s="387"/>
      <c r="AK38" s="387"/>
      <c r="AL38" s="388"/>
      <c r="AM38" s="386" t="s">
        <v>8</v>
      </c>
      <c r="AN38" s="387"/>
      <c r="AO38" s="387"/>
      <c r="AP38" s="388"/>
      <c r="AQ38" s="386" t="s">
        <v>8</v>
      </c>
      <c r="AR38" s="387"/>
      <c r="AS38" s="387"/>
      <c r="AT38" s="388"/>
      <c r="AU38" s="386" t="s">
        <v>8</v>
      </c>
      <c r="AV38" s="387"/>
      <c r="AW38" s="387"/>
      <c r="AX38" s="388"/>
      <c r="AY38" s="386" t="s">
        <v>8</v>
      </c>
      <c r="AZ38" s="387"/>
      <c r="BA38" s="387"/>
      <c r="BB38" s="388"/>
      <c r="BC38" s="386" t="s">
        <v>8</v>
      </c>
      <c r="BD38" s="387"/>
      <c r="BE38" s="387"/>
      <c r="BF38" s="388"/>
      <c r="BG38" s="386" t="s">
        <v>8</v>
      </c>
      <c r="BH38" s="387"/>
      <c r="BI38" s="387"/>
      <c r="BJ38" s="388"/>
      <c r="BK38" s="386" t="s">
        <v>8</v>
      </c>
      <c r="BL38" s="387"/>
      <c r="BM38" s="387"/>
      <c r="BN38" s="388"/>
      <c r="BO38" s="386" t="s">
        <v>8</v>
      </c>
      <c r="BP38" s="387"/>
      <c r="BQ38" s="387"/>
      <c r="BR38" s="388"/>
      <c r="BS38" s="386" t="s">
        <v>8</v>
      </c>
      <c r="BT38" s="387"/>
      <c r="BU38" s="387"/>
      <c r="BV38" s="388"/>
      <c r="BW38" s="386" t="s">
        <v>8</v>
      </c>
      <c r="BX38" s="387"/>
      <c r="BY38" s="387"/>
      <c r="BZ38" s="388"/>
      <c r="CA38" s="386" t="s">
        <v>8</v>
      </c>
      <c r="CB38" s="387"/>
      <c r="CC38" s="387"/>
      <c r="CD38" s="388"/>
      <c r="CE38" s="386" t="s">
        <v>8</v>
      </c>
      <c r="CF38" s="387"/>
      <c r="CG38" s="387"/>
      <c r="CH38" s="388"/>
      <c r="CI38" s="386" t="s">
        <v>8</v>
      </c>
      <c r="CJ38" s="387"/>
      <c r="CK38" s="387"/>
      <c r="CL38" s="388"/>
      <c r="CM38" s="386" t="s">
        <v>8</v>
      </c>
      <c r="CN38" s="387"/>
      <c r="CO38" s="387"/>
      <c r="CP38" s="388"/>
      <c r="CQ38" s="386" t="s">
        <v>8</v>
      </c>
      <c r="CR38" s="387"/>
      <c r="CS38" s="387"/>
      <c r="CT38" s="388"/>
      <c r="CU38" s="386" t="s">
        <v>8</v>
      </c>
      <c r="CV38" s="387"/>
      <c r="CW38" s="387"/>
      <c r="CX38" s="388"/>
      <c r="CY38" s="386" t="s">
        <v>8</v>
      </c>
      <c r="CZ38" s="387"/>
      <c r="DA38" s="387"/>
      <c r="DB38" s="388"/>
      <c r="DC38" s="386" t="s">
        <v>8</v>
      </c>
      <c r="DD38" s="387"/>
      <c r="DE38" s="387"/>
      <c r="DF38" s="388"/>
      <c r="DG38" s="386" t="s">
        <v>8</v>
      </c>
      <c r="DH38" s="387"/>
      <c r="DI38" s="387"/>
      <c r="DJ38" s="388"/>
      <c r="DK38" s="386" t="s">
        <v>8</v>
      </c>
      <c r="DL38" s="387"/>
      <c r="DM38" s="387"/>
      <c r="DN38" s="388"/>
      <c r="DO38" s="386" t="s">
        <v>8</v>
      </c>
      <c r="DP38" s="387"/>
      <c r="DQ38" s="387"/>
      <c r="DR38" s="388"/>
      <c r="DS38" s="416"/>
      <c r="DT38" s="418"/>
      <c r="DU38" s="420"/>
      <c r="DV38" s="276"/>
      <c r="DW38" s="267">
        <f t="shared" ref="DW38" si="31">COUNTIF(C38:DO38,"Evaluer")</f>
        <v>0</v>
      </c>
    </row>
    <row r="39" spans="1:127" ht="15.95" customHeight="1" x14ac:dyDescent="0.15">
      <c r="A39" s="440" t="s">
        <v>69</v>
      </c>
      <c r="B39" s="271"/>
      <c r="C39" s="257"/>
      <c r="D39" s="257"/>
      <c r="E39" s="257"/>
      <c r="F39" s="257"/>
      <c r="G39" s="257"/>
      <c r="H39" s="257"/>
      <c r="I39" s="257"/>
      <c r="J39" s="257"/>
      <c r="K39" s="257"/>
      <c r="L39" s="257"/>
      <c r="M39" s="257"/>
      <c r="N39" s="257"/>
      <c r="O39" s="257"/>
      <c r="P39" s="257"/>
      <c r="Q39" s="257"/>
      <c r="R39" s="257"/>
      <c r="S39" s="257"/>
      <c r="T39" s="257"/>
      <c r="U39" s="257"/>
      <c r="V39" s="257"/>
      <c r="W39" s="257"/>
      <c r="X39" s="257"/>
      <c r="Y39" s="257"/>
      <c r="Z39" s="257"/>
      <c r="AA39" s="257"/>
      <c r="AB39" s="257"/>
      <c r="AC39" s="257"/>
      <c r="AD39" s="257"/>
      <c r="AE39" s="257"/>
      <c r="AF39" s="257"/>
      <c r="AG39" s="257"/>
      <c r="AH39" s="257"/>
      <c r="AI39" s="257"/>
      <c r="AJ39" s="257"/>
      <c r="AK39" s="257"/>
      <c r="AL39" s="257"/>
      <c r="AM39" s="257"/>
      <c r="AN39" s="257"/>
      <c r="AO39" s="257"/>
      <c r="AP39" s="257"/>
      <c r="AQ39" s="257"/>
      <c r="AR39" s="257"/>
      <c r="AS39" s="257"/>
      <c r="AT39" s="257"/>
      <c r="AU39" s="257"/>
      <c r="AV39" s="257"/>
      <c r="AW39" s="257"/>
      <c r="AX39" s="257"/>
      <c r="AY39" s="257"/>
      <c r="AZ39" s="257"/>
      <c r="BA39" s="257"/>
      <c r="BB39" s="257"/>
      <c r="BC39" s="257"/>
      <c r="BD39" s="257"/>
      <c r="BE39" s="257"/>
      <c r="BF39" s="257"/>
      <c r="BG39" s="257"/>
      <c r="BH39" s="257"/>
      <c r="BI39" s="257"/>
      <c r="BJ39" s="257"/>
      <c r="BK39" s="257"/>
      <c r="BL39" s="257"/>
      <c r="BM39" s="257"/>
      <c r="BN39" s="257"/>
      <c r="BO39" s="257"/>
      <c r="BP39" s="257"/>
      <c r="BQ39" s="257"/>
      <c r="BR39" s="257"/>
      <c r="BS39" s="257"/>
      <c r="BT39" s="257"/>
      <c r="BU39" s="257"/>
      <c r="BV39" s="257"/>
      <c r="BW39" s="257"/>
      <c r="BX39" s="257"/>
      <c r="BY39" s="257"/>
      <c r="BZ39" s="257"/>
      <c r="CA39" s="257"/>
      <c r="CB39" s="257"/>
      <c r="CC39" s="257"/>
      <c r="CD39" s="257"/>
      <c r="CE39" s="257"/>
      <c r="CF39" s="257"/>
      <c r="CG39" s="257"/>
      <c r="CH39" s="257"/>
      <c r="CI39" s="257"/>
      <c r="CJ39" s="257"/>
      <c r="CK39" s="257"/>
      <c r="CL39" s="257"/>
      <c r="CM39" s="257"/>
      <c r="CN39" s="257"/>
      <c r="CO39" s="257"/>
      <c r="CP39" s="257"/>
      <c r="CQ39" s="257"/>
      <c r="CR39" s="257"/>
      <c r="CS39" s="257"/>
      <c r="CT39" s="257"/>
      <c r="CU39" s="257"/>
      <c r="CV39" s="257"/>
      <c r="CW39" s="257"/>
      <c r="CX39" s="257"/>
      <c r="CY39" s="257"/>
      <c r="CZ39" s="257"/>
      <c r="DA39" s="257"/>
      <c r="DB39" s="257"/>
      <c r="DC39" s="257"/>
      <c r="DD39" s="257"/>
      <c r="DE39" s="257"/>
      <c r="DF39" s="257"/>
      <c r="DG39" s="257"/>
      <c r="DH39" s="257"/>
      <c r="DI39" s="257"/>
      <c r="DJ39" s="257"/>
      <c r="DK39" s="257"/>
      <c r="DL39" s="257"/>
      <c r="DM39" s="257"/>
      <c r="DN39" s="257"/>
      <c r="DO39" s="257"/>
      <c r="DP39" s="257"/>
      <c r="DQ39" s="257"/>
      <c r="DR39" s="257"/>
      <c r="DS39" s="415"/>
      <c r="DT39" s="417">
        <v>2</v>
      </c>
      <c r="DU39" s="419">
        <v>8</v>
      </c>
      <c r="DV39" s="272"/>
    </row>
    <row r="40" spans="1:127" ht="15.95" customHeight="1" thickBot="1" x14ac:dyDescent="0.2">
      <c r="A40" s="440"/>
      <c r="B40" s="273">
        <f t="shared" ref="B40" si="32">COUNTIF(C40:DR40,"Evaluer")</f>
        <v>0</v>
      </c>
      <c r="C40" s="386" t="s">
        <v>8</v>
      </c>
      <c r="D40" s="387"/>
      <c r="E40" s="387"/>
      <c r="F40" s="388"/>
      <c r="G40" s="386" t="s">
        <v>8</v>
      </c>
      <c r="H40" s="387"/>
      <c r="I40" s="387"/>
      <c r="J40" s="388"/>
      <c r="K40" s="386" t="s">
        <v>8</v>
      </c>
      <c r="L40" s="387"/>
      <c r="M40" s="387"/>
      <c r="N40" s="388"/>
      <c r="O40" s="386" t="s">
        <v>8</v>
      </c>
      <c r="P40" s="387"/>
      <c r="Q40" s="387"/>
      <c r="R40" s="388"/>
      <c r="S40" s="386" t="s">
        <v>8</v>
      </c>
      <c r="T40" s="387"/>
      <c r="U40" s="387"/>
      <c r="V40" s="388"/>
      <c r="W40" s="386" t="s">
        <v>8</v>
      </c>
      <c r="X40" s="387"/>
      <c r="Y40" s="387"/>
      <c r="Z40" s="388"/>
      <c r="AA40" s="386" t="s">
        <v>8</v>
      </c>
      <c r="AB40" s="387"/>
      <c r="AC40" s="387"/>
      <c r="AD40" s="388"/>
      <c r="AE40" s="386" t="s">
        <v>8</v>
      </c>
      <c r="AF40" s="387"/>
      <c r="AG40" s="387"/>
      <c r="AH40" s="388"/>
      <c r="AI40" s="386" t="s">
        <v>8</v>
      </c>
      <c r="AJ40" s="387"/>
      <c r="AK40" s="387"/>
      <c r="AL40" s="388"/>
      <c r="AM40" s="386" t="s">
        <v>8</v>
      </c>
      <c r="AN40" s="387"/>
      <c r="AO40" s="387"/>
      <c r="AP40" s="388"/>
      <c r="AQ40" s="386" t="s">
        <v>8</v>
      </c>
      <c r="AR40" s="387"/>
      <c r="AS40" s="387"/>
      <c r="AT40" s="388"/>
      <c r="AU40" s="386" t="s">
        <v>8</v>
      </c>
      <c r="AV40" s="387"/>
      <c r="AW40" s="387"/>
      <c r="AX40" s="388"/>
      <c r="AY40" s="386" t="s">
        <v>8</v>
      </c>
      <c r="AZ40" s="387"/>
      <c r="BA40" s="387"/>
      <c r="BB40" s="388"/>
      <c r="BC40" s="386" t="s">
        <v>8</v>
      </c>
      <c r="BD40" s="387"/>
      <c r="BE40" s="387"/>
      <c r="BF40" s="388"/>
      <c r="BG40" s="386" t="s">
        <v>8</v>
      </c>
      <c r="BH40" s="387"/>
      <c r="BI40" s="387"/>
      <c r="BJ40" s="388"/>
      <c r="BK40" s="386" t="s">
        <v>8</v>
      </c>
      <c r="BL40" s="387"/>
      <c r="BM40" s="387"/>
      <c r="BN40" s="388"/>
      <c r="BO40" s="386" t="s">
        <v>8</v>
      </c>
      <c r="BP40" s="387"/>
      <c r="BQ40" s="387"/>
      <c r="BR40" s="388"/>
      <c r="BS40" s="386" t="s">
        <v>8</v>
      </c>
      <c r="BT40" s="387"/>
      <c r="BU40" s="387"/>
      <c r="BV40" s="388"/>
      <c r="BW40" s="386" t="s">
        <v>8</v>
      </c>
      <c r="BX40" s="387"/>
      <c r="BY40" s="387"/>
      <c r="BZ40" s="388"/>
      <c r="CA40" s="386" t="s">
        <v>8</v>
      </c>
      <c r="CB40" s="387"/>
      <c r="CC40" s="387"/>
      <c r="CD40" s="388"/>
      <c r="CE40" s="386" t="s">
        <v>8</v>
      </c>
      <c r="CF40" s="387"/>
      <c r="CG40" s="387"/>
      <c r="CH40" s="388"/>
      <c r="CI40" s="386" t="s">
        <v>8</v>
      </c>
      <c r="CJ40" s="387"/>
      <c r="CK40" s="387"/>
      <c r="CL40" s="388"/>
      <c r="CM40" s="386" t="s">
        <v>8</v>
      </c>
      <c r="CN40" s="387"/>
      <c r="CO40" s="387"/>
      <c r="CP40" s="388"/>
      <c r="CQ40" s="386" t="s">
        <v>8</v>
      </c>
      <c r="CR40" s="387"/>
      <c r="CS40" s="387"/>
      <c r="CT40" s="388"/>
      <c r="CU40" s="386" t="s">
        <v>8</v>
      </c>
      <c r="CV40" s="387"/>
      <c r="CW40" s="387"/>
      <c r="CX40" s="388"/>
      <c r="CY40" s="386" t="s">
        <v>8</v>
      </c>
      <c r="CZ40" s="387"/>
      <c r="DA40" s="387"/>
      <c r="DB40" s="388"/>
      <c r="DC40" s="386" t="s">
        <v>8</v>
      </c>
      <c r="DD40" s="387"/>
      <c r="DE40" s="387"/>
      <c r="DF40" s="388"/>
      <c r="DG40" s="386" t="s">
        <v>8</v>
      </c>
      <c r="DH40" s="387"/>
      <c r="DI40" s="387"/>
      <c r="DJ40" s="388"/>
      <c r="DK40" s="386" t="s">
        <v>8</v>
      </c>
      <c r="DL40" s="387"/>
      <c r="DM40" s="387"/>
      <c r="DN40" s="388"/>
      <c r="DO40" s="386" t="s">
        <v>8</v>
      </c>
      <c r="DP40" s="387"/>
      <c r="DQ40" s="387"/>
      <c r="DR40" s="388"/>
      <c r="DS40" s="416"/>
      <c r="DT40" s="418"/>
      <c r="DU40" s="420"/>
      <c r="DV40" s="276"/>
      <c r="DW40" s="267">
        <f t="shared" ref="DW40" si="33">COUNTIF(C40:DO40,"Evaluer")</f>
        <v>0</v>
      </c>
    </row>
    <row r="41" spans="1:127" ht="15.95" customHeight="1" x14ac:dyDescent="0.15">
      <c r="A41" s="457" t="s">
        <v>3</v>
      </c>
      <c r="B41" s="271"/>
      <c r="C41" s="257"/>
      <c r="D41" s="257"/>
      <c r="E41" s="257"/>
      <c r="F41" s="257"/>
      <c r="G41" s="257"/>
      <c r="H41" s="257"/>
      <c r="I41" s="257"/>
      <c r="J41" s="257"/>
      <c r="K41" s="257"/>
      <c r="L41" s="257"/>
      <c r="M41" s="257"/>
      <c r="N41" s="257"/>
      <c r="O41" s="257"/>
      <c r="P41" s="257"/>
      <c r="Q41" s="257"/>
      <c r="R41" s="257"/>
      <c r="S41" s="257"/>
      <c r="T41" s="257"/>
      <c r="U41" s="257"/>
      <c r="V41" s="257"/>
      <c r="W41" s="257"/>
      <c r="X41" s="257"/>
      <c r="Y41" s="257"/>
      <c r="Z41" s="257"/>
      <c r="AA41" s="257"/>
      <c r="AB41" s="257"/>
      <c r="AC41" s="257"/>
      <c r="AD41" s="257"/>
      <c r="AE41" s="257"/>
      <c r="AF41" s="257"/>
      <c r="AG41" s="257"/>
      <c r="AH41" s="257"/>
      <c r="AI41" s="257"/>
      <c r="AJ41" s="257"/>
      <c r="AK41" s="257"/>
      <c r="AL41" s="257"/>
      <c r="AM41" s="257"/>
      <c r="AN41" s="257"/>
      <c r="AO41" s="257"/>
      <c r="AP41" s="257"/>
      <c r="AQ41" s="257"/>
      <c r="AR41" s="257"/>
      <c r="AS41" s="257"/>
      <c r="AT41" s="257"/>
      <c r="AU41" s="257"/>
      <c r="AV41" s="257"/>
      <c r="AW41" s="257"/>
      <c r="AX41" s="257"/>
      <c r="AY41" s="257"/>
      <c r="AZ41" s="257"/>
      <c r="BA41" s="257"/>
      <c r="BB41" s="257"/>
      <c r="BC41" s="257"/>
      <c r="BD41" s="257"/>
      <c r="BE41" s="257"/>
      <c r="BF41" s="257"/>
      <c r="BG41" s="257"/>
      <c r="BH41" s="257"/>
      <c r="BI41" s="257"/>
      <c r="BJ41" s="257"/>
      <c r="BK41" s="257"/>
      <c r="BL41" s="257"/>
      <c r="BM41" s="257"/>
      <c r="BN41" s="257"/>
      <c r="BO41" s="257"/>
      <c r="BP41" s="257"/>
      <c r="BQ41" s="257"/>
      <c r="BR41" s="257"/>
      <c r="BS41" s="257"/>
      <c r="BT41" s="257"/>
      <c r="BU41" s="257"/>
      <c r="BV41" s="257"/>
      <c r="BW41" s="257"/>
      <c r="BX41" s="257"/>
      <c r="BY41" s="257"/>
      <c r="BZ41" s="257"/>
      <c r="CA41" s="257"/>
      <c r="CB41" s="257"/>
      <c r="CC41" s="257"/>
      <c r="CD41" s="257"/>
      <c r="CE41" s="257"/>
      <c r="CF41" s="257"/>
      <c r="CG41" s="257"/>
      <c r="CH41" s="257"/>
      <c r="CI41" s="257"/>
      <c r="CJ41" s="257"/>
      <c r="CK41" s="257"/>
      <c r="CL41" s="257"/>
      <c r="CM41" s="257"/>
      <c r="CN41" s="257"/>
      <c r="CO41" s="257"/>
      <c r="CP41" s="257"/>
      <c r="CQ41" s="257"/>
      <c r="CR41" s="257"/>
      <c r="CS41" s="257"/>
      <c r="CT41" s="257"/>
      <c r="CU41" s="257"/>
      <c r="CV41" s="257"/>
      <c r="CW41" s="257"/>
      <c r="CX41" s="257"/>
      <c r="CY41" s="257"/>
      <c r="CZ41" s="257"/>
      <c r="DA41" s="257"/>
      <c r="DB41" s="257"/>
      <c r="DC41" s="257"/>
      <c r="DD41" s="257"/>
      <c r="DE41" s="257"/>
      <c r="DF41" s="257"/>
      <c r="DG41" s="257"/>
      <c r="DH41" s="257"/>
      <c r="DI41" s="257"/>
      <c r="DJ41" s="257"/>
      <c r="DK41" s="257"/>
      <c r="DL41" s="257"/>
      <c r="DM41" s="257"/>
      <c r="DN41" s="257"/>
      <c r="DO41" s="257"/>
      <c r="DP41" s="257"/>
      <c r="DQ41" s="257"/>
      <c r="DR41" s="257"/>
      <c r="DS41" s="415"/>
      <c r="DT41" s="417">
        <v>2</v>
      </c>
      <c r="DU41" s="419">
        <v>8</v>
      </c>
      <c r="DV41" s="272"/>
    </row>
    <row r="42" spans="1:127" ht="15.95" customHeight="1" thickBot="1" x14ac:dyDescent="0.2">
      <c r="A42" s="457"/>
      <c r="B42" s="273">
        <f t="shared" ref="B42" si="34">COUNTIF(C42:DR42,"Evaluer")</f>
        <v>0</v>
      </c>
      <c r="C42" s="386" t="s">
        <v>8</v>
      </c>
      <c r="D42" s="387"/>
      <c r="E42" s="387"/>
      <c r="F42" s="388"/>
      <c r="G42" s="386" t="s">
        <v>8</v>
      </c>
      <c r="H42" s="387"/>
      <c r="I42" s="387"/>
      <c r="J42" s="388"/>
      <c r="K42" s="386" t="s">
        <v>8</v>
      </c>
      <c r="L42" s="387"/>
      <c r="M42" s="387"/>
      <c r="N42" s="388"/>
      <c r="O42" s="386" t="s">
        <v>8</v>
      </c>
      <c r="P42" s="387"/>
      <c r="Q42" s="387"/>
      <c r="R42" s="388"/>
      <c r="S42" s="386" t="s">
        <v>8</v>
      </c>
      <c r="T42" s="387"/>
      <c r="U42" s="387"/>
      <c r="V42" s="388"/>
      <c r="W42" s="386" t="s">
        <v>8</v>
      </c>
      <c r="X42" s="387"/>
      <c r="Y42" s="387"/>
      <c r="Z42" s="388"/>
      <c r="AA42" s="386" t="s">
        <v>8</v>
      </c>
      <c r="AB42" s="387"/>
      <c r="AC42" s="387"/>
      <c r="AD42" s="388"/>
      <c r="AE42" s="386" t="s">
        <v>8</v>
      </c>
      <c r="AF42" s="387"/>
      <c r="AG42" s="387"/>
      <c r="AH42" s="388"/>
      <c r="AI42" s="386" t="s">
        <v>8</v>
      </c>
      <c r="AJ42" s="387"/>
      <c r="AK42" s="387"/>
      <c r="AL42" s="388"/>
      <c r="AM42" s="386" t="s">
        <v>8</v>
      </c>
      <c r="AN42" s="387"/>
      <c r="AO42" s="387"/>
      <c r="AP42" s="388"/>
      <c r="AQ42" s="386" t="s">
        <v>8</v>
      </c>
      <c r="AR42" s="387"/>
      <c r="AS42" s="387"/>
      <c r="AT42" s="388"/>
      <c r="AU42" s="386" t="s">
        <v>8</v>
      </c>
      <c r="AV42" s="387"/>
      <c r="AW42" s="387"/>
      <c r="AX42" s="388"/>
      <c r="AY42" s="386" t="s">
        <v>8</v>
      </c>
      <c r="AZ42" s="387"/>
      <c r="BA42" s="387"/>
      <c r="BB42" s="388"/>
      <c r="BC42" s="386" t="s">
        <v>8</v>
      </c>
      <c r="BD42" s="387"/>
      <c r="BE42" s="387"/>
      <c r="BF42" s="388"/>
      <c r="BG42" s="386" t="s">
        <v>8</v>
      </c>
      <c r="BH42" s="387"/>
      <c r="BI42" s="387"/>
      <c r="BJ42" s="388"/>
      <c r="BK42" s="386" t="s">
        <v>8</v>
      </c>
      <c r="BL42" s="387"/>
      <c r="BM42" s="387"/>
      <c r="BN42" s="388"/>
      <c r="BO42" s="386" t="s">
        <v>8</v>
      </c>
      <c r="BP42" s="387"/>
      <c r="BQ42" s="387"/>
      <c r="BR42" s="388"/>
      <c r="BS42" s="386" t="s">
        <v>8</v>
      </c>
      <c r="BT42" s="387"/>
      <c r="BU42" s="387"/>
      <c r="BV42" s="388"/>
      <c r="BW42" s="386" t="s">
        <v>8</v>
      </c>
      <c r="BX42" s="387"/>
      <c r="BY42" s="387"/>
      <c r="BZ42" s="388"/>
      <c r="CA42" s="386" t="s">
        <v>8</v>
      </c>
      <c r="CB42" s="387"/>
      <c r="CC42" s="387"/>
      <c r="CD42" s="388"/>
      <c r="CE42" s="386" t="s">
        <v>8</v>
      </c>
      <c r="CF42" s="387"/>
      <c r="CG42" s="387"/>
      <c r="CH42" s="388"/>
      <c r="CI42" s="386" t="s">
        <v>8</v>
      </c>
      <c r="CJ42" s="387"/>
      <c r="CK42" s="387"/>
      <c r="CL42" s="388"/>
      <c r="CM42" s="386" t="s">
        <v>8</v>
      </c>
      <c r="CN42" s="387"/>
      <c r="CO42" s="387"/>
      <c r="CP42" s="388"/>
      <c r="CQ42" s="386" t="s">
        <v>8</v>
      </c>
      <c r="CR42" s="387"/>
      <c r="CS42" s="387"/>
      <c r="CT42" s="388"/>
      <c r="CU42" s="386" t="s">
        <v>8</v>
      </c>
      <c r="CV42" s="387"/>
      <c r="CW42" s="387"/>
      <c r="CX42" s="388"/>
      <c r="CY42" s="386" t="s">
        <v>8</v>
      </c>
      <c r="CZ42" s="387"/>
      <c r="DA42" s="387"/>
      <c r="DB42" s="388"/>
      <c r="DC42" s="386" t="s">
        <v>8</v>
      </c>
      <c r="DD42" s="387"/>
      <c r="DE42" s="387"/>
      <c r="DF42" s="388"/>
      <c r="DG42" s="386" t="s">
        <v>8</v>
      </c>
      <c r="DH42" s="387"/>
      <c r="DI42" s="387"/>
      <c r="DJ42" s="388"/>
      <c r="DK42" s="386" t="s">
        <v>8</v>
      </c>
      <c r="DL42" s="387"/>
      <c r="DM42" s="387"/>
      <c r="DN42" s="388"/>
      <c r="DO42" s="386" t="s">
        <v>8</v>
      </c>
      <c r="DP42" s="387"/>
      <c r="DQ42" s="387"/>
      <c r="DR42" s="388"/>
      <c r="DS42" s="416"/>
      <c r="DT42" s="418"/>
      <c r="DU42" s="420"/>
      <c r="DV42" s="276"/>
      <c r="DW42" s="267">
        <f t="shared" ref="DW42" si="35">COUNTIF(C42:DO42,"Evaluer")</f>
        <v>0</v>
      </c>
    </row>
    <row r="43" spans="1:127" ht="15.95" customHeight="1" x14ac:dyDescent="0.15">
      <c r="A43" s="457" t="s">
        <v>29</v>
      </c>
      <c r="B43" s="271"/>
      <c r="C43" s="257"/>
      <c r="D43" s="257"/>
      <c r="E43" s="257"/>
      <c r="F43" s="257"/>
      <c r="G43" s="257"/>
      <c r="H43" s="257"/>
      <c r="I43" s="257"/>
      <c r="J43" s="257"/>
      <c r="K43" s="257"/>
      <c r="L43" s="257"/>
      <c r="M43" s="257"/>
      <c r="N43" s="257"/>
      <c r="O43" s="257"/>
      <c r="P43" s="257"/>
      <c r="Q43" s="257"/>
      <c r="R43" s="257"/>
      <c r="S43" s="257"/>
      <c r="T43" s="257"/>
      <c r="U43" s="257"/>
      <c r="V43" s="257"/>
      <c r="W43" s="257"/>
      <c r="X43" s="257"/>
      <c r="Y43" s="257"/>
      <c r="Z43" s="257"/>
      <c r="AA43" s="257"/>
      <c r="AB43" s="257"/>
      <c r="AC43" s="257"/>
      <c r="AD43" s="257"/>
      <c r="AE43" s="257"/>
      <c r="AF43" s="257"/>
      <c r="AG43" s="257"/>
      <c r="AH43" s="257"/>
      <c r="AI43" s="257"/>
      <c r="AJ43" s="257"/>
      <c r="AK43" s="257"/>
      <c r="AL43" s="257"/>
      <c r="AM43" s="257"/>
      <c r="AN43" s="257"/>
      <c r="AO43" s="257"/>
      <c r="AP43" s="257"/>
      <c r="AQ43" s="257"/>
      <c r="AR43" s="257"/>
      <c r="AS43" s="257"/>
      <c r="AT43" s="257"/>
      <c r="AU43" s="257"/>
      <c r="AV43" s="257"/>
      <c r="AW43" s="257"/>
      <c r="AX43" s="257"/>
      <c r="AY43" s="257"/>
      <c r="AZ43" s="257"/>
      <c r="BA43" s="257"/>
      <c r="BB43" s="257"/>
      <c r="BC43" s="257"/>
      <c r="BD43" s="257"/>
      <c r="BE43" s="257"/>
      <c r="BF43" s="257"/>
      <c r="BG43" s="257"/>
      <c r="BH43" s="257"/>
      <c r="BI43" s="257"/>
      <c r="BJ43" s="257"/>
      <c r="BK43" s="257"/>
      <c r="BL43" s="257"/>
      <c r="BM43" s="257"/>
      <c r="BN43" s="257"/>
      <c r="BO43" s="257"/>
      <c r="BP43" s="257"/>
      <c r="BQ43" s="257"/>
      <c r="BR43" s="257"/>
      <c r="BS43" s="257"/>
      <c r="BT43" s="257"/>
      <c r="BU43" s="257"/>
      <c r="BV43" s="257"/>
      <c r="BW43" s="257"/>
      <c r="BX43" s="257"/>
      <c r="BY43" s="257"/>
      <c r="BZ43" s="257"/>
      <c r="CA43" s="257"/>
      <c r="CB43" s="257"/>
      <c r="CC43" s="257"/>
      <c r="CD43" s="257"/>
      <c r="CE43" s="257"/>
      <c r="CF43" s="257"/>
      <c r="CG43" s="257"/>
      <c r="CH43" s="257"/>
      <c r="CI43" s="257"/>
      <c r="CJ43" s="257"/>
      <c r="CK43" s="257"/>
      <c r="CL43" s="257"/>
      <c r="CM43" s="257"/>
      <c r="CN43" s="257"/>
      <c r="CO43" s="257"/>
      <c r="CP43" s="257"/>
      <c r="CQ43" s="257"/>
      <c r="CR43" s="257"/>
      <c r="CS43" s="257"/>
      <c r="CT43" s="257"/>
      <c r="CU43" s="257"/>
      <c r="CV43" s="257"/>
      <c r="CW43" s="257"/>
      <c r="CX43" s="257"/>
      <c r="CY43" s="257"/>
      <c r="CZ43" s="257"/>
      <c r="DA43" s="257"/>
      <c r="DB43" s="257"/>
      <c r="DC43" s="257"/>
      <c r="DD43" s="257"/>
      <c r="DE43" s="257"/>
      <c r="DF43" s="257"/>
      <c r="DG43" s="257"/>
      <c r="DH43" s="257"/>
      <c r="DI43" s="257"/>
      <c r="DJ43" s="257"/>
      <c r="DK43" s="257"/>
      <c r="DL43" s="257"/>
      <c r="DM43" s="257"/>
      <c r="DN43" s="257"/>
      <c r="DO43" s="257"/>
      <c r="DP43" s="257"/>
      <c r="DQ43" s="257"/>
      <c r="DR43" s="257"/>
      <c r="DS43" s="415"/>
      <c r="DT43" s="417">
        <v>2</v>
      </c>
      <c r="DU43" s="419">
        <v>8</v>
      </c>
      <c r="DV43" s="272"/>
    </row>
    <row r="44" spans="1:127" ht="15.95" customHeight="1" thickBot="1" x14ac:dyDescent="0.2">
      <c r="A44" s="457"/>
      <c r="B44" s="273">
        <f t="shared" ref="B44" si="36">COUNTIF(C44:DR44,"Evaluer")</f>
        <v>0</v>
      </c>
      <c r="C44" s="386" t="s">
        <v>8</v>
      </c>
      <c r="D44" s="387"/>
      <c r="E44" s="387"/>
      <c r="F44" s="388"/>
      <c r="G44" s="386" t="s">
        <v>8</v>
      </c>
      <c r="H44" s="387"/>
      <c r="I44" s="387"/>
      <c r="J44" s="388"/>
      <c r="K44" s="386" t="s">
        <v>8</v>
      </c>
      <c r="L44" s="387"/>
      <c r="M44" s="387"/>
      <c r="N44" s="388"/>
      <c r="O44" s="386" t="s">
        <v>8</v>
      </c>
      <c r="P44" s="387"/>
      <c r="Q44" s="387"/>
      <c r="R44" s="388"/>
      <c r="S44" s="386" t="s">
        <v>8</v>
      </c>
      <c r="T44" s="387"/>
      <c r="U44" s="387"/>
      <c r="V44" s="388"/>
      <c r="W44" s="386" t="s">
        <v>8</v>
      </c>
      <c r="X44" s="387"/>
      <c r="Y44" s="387"/>
      <c r="Z44" s="388"/>
      <c r="AA44" s="386" t="s">
        <v>8</v>
      </c>
      <c r="AB44" s="387"/>
      <c r="AC44" s="387"/>
      <c r="AD44" s="388"/>
      <c r="AE44" s="386" t="s">
        <v>8</v>
      </c>
      <c r="AF44" s="387"/>
      <c r="AG44" s="387"/>
      <c r="AH44" s="388"/>
      <c r="AI44" s="386" t="s">
        <v>8</v>
      </c>
      <c r="AJ44" s="387"/>
      <c r="AK44" s="387"/>
      <c r="AL44" s="388"/>
      <c r="AM44" s="386" t="s">
        <v>8</v>
      </c>
      <c r="AN44" s="387"/>
      <c r="AO44" s="387"/>
      <c r="AP44" s="388"/>
      <c r="AQ44" s="386" t="s">
        <v>8</v>
      </c>
      <c r="AR44" s="387"/>
      <c r="AS44" s="387"/>
      <c r="AT44" s="388"/>
      <c r="AU44" s="386" t="s">
        <v>8</v>
      </c>
      <c r="AV44" s="387"/>
      <c r="AW44" s="387"/>
      <c r="AX44" s="388"/>
      <c r="AY44" s="386" t="s">
        <v>8</v>
      </c>
      <c r="AZ44" s="387"/>
      <c r="BA44" s="387"/>
      <c r="BB44" s="388"/>
      <c r="BC44" s="386" t="s">
        <v>8</v>
      </c>
      <c r="BD44" s="387"/>
      <c r="BE44" s="387"/>
      <c r="BF44" s="388"/>
      <c r="BG44" s="386" t="s">
        <v>8</v>
      </c>
      <c r="BH44" s="387"/>
      <c r="BI44" s="387"/>
      <c r="BJ44" s="388"/>
      <c r="BK44" s="386" t="s">
        <v>8</v>
      </c>
      <c r="BL44" s="387"/>
      <c r="BM44" s="387"/>
      <c r="BN44" s="388"/>
      <c r="BO44" s="386" t="s">
        <v>8</v>
      </c>
      <c r="BP44" s="387"/>
      <c r="BQ44" s="387"/>
      <c r="BR44" s="388"/>
      <c r="BS44" s="386" t="s">
        <v>8</v>
      </c>
      <c r="BT44" s="387"/>
      <c r="BU44" s="387"/>
      <c r="BV44" s="388"/>
      <c r="BW44" s="386" t="s">
        <v>8</v>
      </c>
      <c r="BX44" s="387"/>
      <c r="BY44" s="387"/>
      <c r="BZ44" s="388"/>
      <c r="CA44" s="386" t="s">
        <v>8</v>
      </c>
      <c r="CB44" s="387"/>
      <c r="CC44" s="387"/>
      <c r="CD44" s="388"/>
      <c r="CE44" s="386" t="s">
        <v>8</v>
      </c>
      <c r="CF44" s="387"/>
      <c r="CG44" s="387"/>
      <c r="CH44" s="388"/>
      <c r="CI44" s="386" t="s">
        <v>8</v>
      </c>
      <c r="CJ44" s="387"/>
      <c r="CK44" s="387"/>
      <c r="CL44" s="388"/>
      <c r="CM44" s="386" t="s">
        <v>8</v>
      </c>
      <c r="CN44" s="387"/>
      <c r="CO44" s="387"/>
      <c r="CP44" s="388"/>
      <c r="CQ44" s="386" t="s">
        <v>8</v>
      </c>
      <c r="CR44" s="387"/>
      <c r="CS44" s="387"/>
      <c r="CT44" s="388"/>
      <c r="CU44" s="386" t="s">
        <v>8</v>
      </c>
      <c r="CV44" s="387"/>
      <c r="CW44" s="387"/>
      <c r="CX44" s="388"/>
      <c r="CY44" s="386" t="s">
        <v>8</v>
      </c>
      <c r="CZ44" s="387"/>
      <c r="DA44" s="387"/>
      <c r="DB44" s="388"/>
      <c r="DC44" s="386" t="s">
        <v>8</v>
      </c>
      <c r="DD44" s="387"/>
      <c r="DE44" s="387"/>
      <c r="DF44" s="388"/>
      <c r="DG44" s="386" t="s">
        <v>8</v>
      </c>
      <c r="DH44" s="387"/>
      <c r="DI44" s="387"/>
      <c r="DJ44" s="388"/>
      <c r="DK44" s="386" t="s">
        <v>8</v>
      </c>
      <c r="DL44" s="387"/>
      <c r="DM44" s="387"/>
      <c r="DN44" s="388"/>
      <c r="DO44" s="386" t="s">
        <v>8</v>
      </c>
      <c r="DP44" s="387"/>
      <c r="DQ44" s="387"/>
      <c r="DR44" s="388"/>
      <c r="DS44" s="416"/>
      <c r="DT44" s="418"/>
      <c r="DU44" s="420"/>
      <c r="DV44" s="276"/>
      <c r="DW44" s="267">
        <f t="shared" ref="DW44" si="37">COUNTIF(C44:DO44,"Evaluer")</f>
        <v>0</v>
      </c>
    </row>
    <row r="45" spans="1:127" ht="15.95" customHeight="1" x14ac:dyDescent="0.15">
      <c r="A45" s="440" t="s">
        <v>70</v>
      </c>
      <c r="B45" s="271"/>
      <c r="C45" s="257"/>
      <c r="D45" s="257"/>
      <c r="E45" s="257"/>
      <c r="F45" s="257"/>
      <c r="G45" s="257"/>
      <c r="H45" s="257"/>
      <c r="I45" s="257"/>
      <c r="J45" s="257"/>
      <c r="K45" s="257"/>
      <c r="L45" s="257"/>
      <c r="M45" s="257"/>
      <c r="N45" s="257"/>
      <c r="O45" s="257"/>
      <c r="P45" s="257"/>
      <c r="Q45" s="257"/>
      <c r="R45" s="257"/>
      <c r="S45" s="257"/>
      <c r="T45" s="257"/>
      <c r="U45" s="257"/>
      <c r="V45" s="257"/>
      <c r="W45" s="257"/>
      <c r="X45" s="257"/>
      <c r="Y45" s="257"/>
      <c r="Z45" s="257"/>
      <c r="AA45" s="257"/>
      <c r="AB45" s="257"/>
      <c r="AC45" s="257"/>
      <c r="AD45" s="257"/>
      <c r="AE45" s="257"/>
      <c r="AF45" s="257"/>
      <c r="AG45" s="257"/>
      <c r="AH45" s="257"/>
      <c r="AI45" s="257"/>
      <c r="AJ45" s="257"/>
      <c r="AK45" s="257"/>
      <c r="AL45" s="257"/>
      <c r="AM45" s="257"/>
      <c r="AN45" s="257"/>
      <c r="AO45" s="257"/>
      <c r="AP45" s="257"/>
      <c r="AQ45" s="257"/>
      <c r="AR45" s="257"/>
      <c r="AS45" s="257"/>
      <c r="AT45" s="257"/>
      <c r="AU45" s="257"/>
      <c r="AV45" s="257"/>
      <c r="AW45" s="257"/>
      <c r="AX45" s="257"/>
      <c r="AY45" s="257"/>
      <c r="AZ45" s="257"/>
      <c r="BA45" s="257"/>
      <c r="BB45" s="257"/>
      <c r="BC45" s="257"/>
      <c r="BD45" s="257"/>
      <c r="BE45" s="257"/>
      <c r="BF45" s="257"/>
      <c r="BG45" s="257"/>
      <c r="BH45" s="257"/>
      <c r="BI45" s="257"/>
      <c r="BJ45" s="257"/>
      <c r="BK45" s="257"/>
      <c r="BL45" s="257"/>
      <c r="BM45" s="257"/>
      <c r="BN45" s="257"/>
      <c r="BO45" s="257"/>
      <c r="BP45" s="257"/>
      <c r="BQ45" s="257"/>
      <c r="BR45" s="257"/>
      <c r="BS45" s="257"/>
      <c r="BT45" s="257"/>
      <c r="BU45" s="257"/>
      <c r="BV45" s="257"/>
      <c r="BW45" s="257"/>
      <c r="BX45" s="257"/>
      <c r="BY45" s="257"/>
      <c r="BZ45" s="257"/>
      <c r="CA45" s="257"/>
      <c r="CB45" s="257"/>
      <c r="CC45" s="257"/>
      <c r="CD45" s="257"/>
      <c r="CE45" s="257"/>
      <c r="CF45" s="257"/>
      <c r="CG45" s="257"/>
      <c r="CH45" s="257"/>
      <c r="CI45" s="257"/>
      <c r="CJ45" s="257"/>
      <c r="CK45" s="257"/>
      <c r="CL45" s="257"/>
      <c r="CM45" s="257"/>
      <c r="CN45" s="257"/>
      <c r="CO45" s="257"/>
      <c r="CP45" s="257"/>
      <c r="CQ45" s="257"/>
      <c r="CR45" s="257"/>
      <c r="CS45" s="257"/>
      <c r="CT45" s="257"/>
      <c r="CU45" s="257"/>
      <c r="CV45" s="257"/>
      <c r="CW45" s="257"/>
      <c r="CX45" s="257"/>
      <c r="CY45" s="257"/>
      <c r="CZ45" s="257"/>
      <c r="DA45" s="257"/>
      <c r="DB45" s="257"/>
      <c r="DC45" s="257"/>
      <c r="DD45" s="257"/>
      <c r="DE45" s="257"/>
      <c r="DF45" s="257"/>
      <c r="DG45" s="257"/>
      <c r="DH45" s="257"/>
      <c r="DI45" s="257"/>
      <c r="DJ45" s="257"/>
      <c r="DK45" s="257"/>
      <c r="DL45" s="257"/>
      <c r="DM45" s="257"/>
      <c r="DN45" s="257"/>
      <c r="DO45" s="257"/>
      <c r="DP45" s="257"/>
      <c r="DQ45" s="257"/>
      <c r="DR45" s="257"/>
      <c r="DS45" s="415"/>
      <c r="DT45" s="417">
        <v>2</v>
      </c>
      <c r="DU45" s="419">
        <v>8</v>
      </c>
      <c r="DV45" s="272"/>
    </row>
    <row r="46" spans="1:127" ht="15.95" customHeight="1" thickBot="1" x14ac:dyDescent="0.2">
      <c r="A46" s="440"/>
      <c r="B46" s="273">
        <f t="shared" ref="B46" si="38">COUNTIF(C46:DR46,"Evaluer")</f>
        <v>0</v>
      </c>
      <c r="C46" s="386" t="s">
        <v>8</v>
      </c>
      <c r="D46" s="387"/>
      <c r="E46" s="387"/>
      <c r="F46" s="388"/>
      <c r="G46" s="386" t="s">
        <v>8</v>
      </c>
      <c r="H46" s="387"/>
      <c r="I46" s="387"/>
      <c r="J46" s="388"/>
      <c r="K46" s="386" t="s">
        <v>8</v>
      </c>
      <c r="L46" s="387"/>
      <c r="M46" s="387"/>
      <c r="N46" s="388"/>
      <c r="O46" s="386" t="s">
        <v>8</v>
      </c>
      <c r="P46" s="387"/>
      <c r="Q46" s="387"/>
      <c r="R46" s="388"/>
      <c r="S46" s="386" t="s">
        <v>8</v>
      </c>
      <c r="T46" s="387"/>
      <c r="U46" s="387"/>
      <c r="V46" s="388"/>
      <c r="W46" s="386" t="s">
        <v>8</v>
      </c>
      <c r="X46" s="387"/>
      <c r="Y46" s="387"/>
      <c r="Z46" s="388"/>
      <c r="AA46" s="386" t="s">
        <v>8</v>
      </c>
      <c r="AB46" s="387"/>
      <c r="AC46" s="387"/>
      <c r="AD46" s="388"/>
      <c r="AE46" s="386" t="s">
        <v>8</v>
      </c>
      <c r="AF46" s="387"/>
      <c r="AG46" s="387"/>
      <c r="AH46" s="388"/>
      <c r="AI46" s="386" t="s">
        <v>8</v>
      </c>
      <c r="AJ46" s="387"/>
      <c r="AK46" s="387"/>
      <c r="AL46" s="388"/>
      <c r="AM46" s="386" t="s">
        <v>8</v>
      </c>
      <c r="AN46" s="387"/>
      <c r="AO46" s="387"/>
      <c r="AP46" s="388"/>
      <c r="AQ46" s="386" t="s">
        <v>8</v>
      </c>
      <c r="AR46" s="387"/>
      <c r="AS46" s="387"/>
      <c r="AT46" s="388"/>
      <c r="AU46" s="386" t="s">
        <v>8</v>
      </c>
      <c r="AV46" s="387"/>
      <c r="AW46" s="387"/>
      <c r="AX46" s="388"/>
      <c r="AY46" s="386" t="s">
        <v>8</v>
      </c>
      <c r="AZ46" s="387"/>
      <c r="BA46" s="387"/>
      <c r="BB46" s="388"/>
      <c r="BC46" s="386" t="s">
        <v>8</v>
      </c>
      <c r="BD46" s="387"/>
      <c r="BE46" s="387"/>
      <c r="BF46" s="388"/>
      <c r="BG46" s="386" t="s">
        <v>8</v>
      </c>
      <c r="BH46" s="387"/>
      <c r="BI46" s="387"/>
      <c r="BJ46" s="388"/>
      <c r="BK46" s="386" t="s">
        <v>8</v>
      </c>
      <c r="BL46" s="387"/>
      <c r="BM46" s="387"/>
      <c r="BN46" s="388"/>
      <c r="BO46" s="386" t="s">
        <v>8</v>
      </c>
      <c r="BP46" s="387"/>
      <c r="BQ46" s="387"/>
      <c r="BR46" s="388"/>
      <c r="BS46" s="386" t="s">
        <v>8</v>
      </c>
      <c r="BT46" s="387"/>
      <c r="BU46" s="387"/>
      <c r="BV46" s="388"/>
      <c r="BW46" s="386" t="s">
        <v>8</v>
      </c>
      <c r="BX46" s="387"/>
      <c r="BY46" s="387"/>
      <c r="BZ46" s="388"/>
      <c r="CA46" s="386" t="s">
        <v>8</v>
      </c>
      <c r="CB46" s="387"/>
      <c r="CC46" s="387"/>
      <c r="CD46" s="388"/>
      <c r="CE46" s="386" t="s">
        <v>8</v>
      </c>
      <c r="CF46" s="387"/>
      <c r="CG46" s="387"/>
      <c r="CH46" s="388"/>
      <c r="CI46" s="386" t="s">
        <v>8</v>
      </c>
      <c r="CJ46" s="387"/>
      <c r="CK46" s="387"/>
      <c r="CL46" s="388"/>
      <c r="CM46" s="386" t="s">
        <v>8</v>
      </c>
      <c r="CN46" s="387"/>
      <c r="CO46" s="387"/>
      <c r="CP46" s="388"/>
      <c r="CQ46" s="386" t="s">
        <v>8</v>
      </c>
      <c r="CR46" s="387"/>
      <c r="CS46" s="387"/>
      <c r="CT46" s="388"/>
      <c r="CU46" s="386" t="s">
        <v>8</v>
      </c>
      <c r="CV46" s="387"/>
      <c r="CW46" s="387"/>
      <c r="CX46" s="388"/>
      <c r="CY46" s="386" t="s">
        <v>8</v>
      </c>
      <c r="CZ46" s="387"/>
      <c r="DA46" s="387"/>
      <c r="DB46" s="388"/>
      <c r="DC46" s="386" t="s">
        <v>8</v>
      </c>
      <c r="DD46" s="387"/>
      <c r="DE46" s="387"/>
      <c r="DF46" s="388"/>
      <c r="DG46" s="386" t="s">
        <v>8</v>
      </c>
      <c r="DH46" s="387"/>
      <c r="DI46" s="387"/>
      <c r="DJ46" s="388"/>
      <c r="DK46" s="386" t="s">
        <v>8</v>
      </c>
      <c r="DL46" s="387"/>
      <c r="DM46" s="387"/>
      <c r="DN46" s="388"/>
      <c r="DO46" s="386" t="s">
        <v>8</v>
      </c>
      <c r="DP46" s="387"/>
      <c r="DQ46" s="387"/>
      <c r="DR46" s="388"/>
      <c r="DS46" s="416"/>
      <c r="DT46" s="418"/>
      <c r="DU46" s="420"/>
      <c r="DV46" s="276"/>
      <c r="DW46" s="267">
        <f t="shared" ref="DW46" si="39">COUNTIF(C46:DO46,"Evaluer")</f>
        <v>0</v>
      </c>
    </row>
    <row r="47" spans="1:127" ht="15.95" customHeight="1" x14ac:dyDescent="0.15">
      <c r="A47" s="442" t="s">
        <v>62</v>
      </c>
      <c r="B47" s="271"/>
      <c r="C47" s="257"/>
      <c r="D47" s="257"/>
      <c r="E47" s="257"/>
      <c r="F47" s="257"/>
      <c r="G47" s="257"/>
      <c r="H47" s="257"/>
      <c r="I47" s="257"/>
      <c r="J47" s="257"/>
      <c r="K47" s="257"/>
      <c r="L47" s="257"/>
      <c r="M47" s="257"/>
      <c r="N47" s="257"/>
      <c r="O47" s="257"/>
      <c r="P47" s="257"/>
      <c r="Q47" s="257"/>
      <c r="R47" s="257"/>
      <c r="S47" s="257"/>
      <c r="T47" s="257"/>
      <c r="U47" s="257"/>
      <c r="V47" s="257"/>
      <c r="W47" s="257"/>
      <c r="X47" s="257"/>
      <c r="Y47" s="257"/>
      <c r="Z47" s="257"/>
      <c r="AA47" s="257"/>
      <c r="AB47" s="257"/>
      <c r="AC47" s="257"/>
      <c r="AD47" s="257"/>
      <c r="AE47" s="257"/>
      <c r="AF47" s="257"/>
      <c r="AG47" s="257"/>
      <c r="AH47" s="257"/>
      <c r="AI47" s="257"/>
      <c r="AJ47" s="257"/>
      <c r="AK47" s="257"/>
      <c r="AL47" s="257"/>
      <c r="AM47" s="257"/>
      <c r="AN47" s="257"/>
      <c r="AO47" s="257"/>
      <c r="AP47" s="257"/>
      <c r="AQ47" s="257"/>
      <c r="AR47" s="257"/>
      <c r="AS47" s="257"/>
      <c r="AT47" s="257"/>
      <c r="AU47" s="257"/>
      <c r="AV47" s="257"/>
      <c r="AW47" s="257"/>
      <c r="AX47" s="257"/>
      <c r="AY47" s="257"/>
      <c r="AZ47" s="257"/>
      <c r="BA47" s="257"/>
      <c r="BB47" s="257"/>
      <c r="BC47" s="257"/>
      <c r="BD47" s="257"/>
      <c r="BE47" s="257"/>
      <c r="BF47" s="257"/>
      <c r="BG47" s="257"/>
      <c r="BH47" s="257"/>
      <c r="BI47" s="257"/>
      <c r="BJ47" s="257"/>
      <c r="BK47" s="257"/>
      <c r="BL47" s="257"/>
      <c r="BM47" s="257"/>
      <c r="BN47" s="257"/>
      <c r="BO47" s="257"/>
      <c r="BP47" s="257"/>
      <c r="BQ47" s="257"/>
      <c r="BR47" s="257"/>
      <c r="BS47" s="257"/>
      <c r="BT47" s="257"/>
      <c r="BU47" s="257"/>
      <c r="BV47" s="257"/>
      <c r="BW47" s="257"/>
      <c r="BX47" s="257"/>
      <c r="BY47" s="257"/>
      <c r="BZ47" s="257"/>
      <c r="CA47" s="257"/>
      <c r="CB47" s="257"/>
      <c r="CC47" s="257"/>
      <c r="CD47" s="257"/>
      <c r="CE47" s="257"/>
      <c r="CF47" s="257"/>
      <c r="CG47" s="257"/>
      <c r="CH47" s="257"/>
      <c r="CI47" s="257"/>
      <c r="CJ47" s="257"/>
      <c r="CK47" s="257"/>
      <c r="CL47" s="257"/>
      <c r="CM47" s="257"/>
      <c r="CN47" s="257"/>
      <c r="CO47" s="257"/>
      <c r="CP47" s="257"/>
      <c r="CQ47" s="257"/>
      <c r="CR47" s="257"/>
      <c r="CS47" s="257"/>
      <c r="CT47" s="257"/>
      <c r="CU47" s="257"/>
      <c r="CV47" s="257"/>
      <c r="CW47" s="257"/>
      <c r="CX47" s="257"/>
      <c r="CY47" s="257"/>
      <c r="CZ47" s="257"/>
      <c r="DA47" s="257"/>
      <c r="DB47" s="257"/>
      <c r="DC47" s="257"/>
      <c r="DD47" s="257"/>
      <c r="DE47" s="257"/>
      <c r="DF47" s="257"/>
      <c r="DG47" s="257"/>
      <c r="DH47" s="257"/>
      <c r="DI47" s="257"/>
      <c r="DJ47" s="257"/>
      <c r="DK47" s="257"/>
      <c r="DL47" s="257"/>
      <c r="DM47" s="257"/>
      <c r="DN47" s="257"/>
      <c r="DO47" s="257"/>
      <c r="DP47" s="257"/>
      <c r="DQ47" s="257"/>
      <c r="DR47" s="257"/>
      <c r="DS47" s="415"/>
      <c r="DT47" s="417">
        <v>2</v>
      </c>
      <c r="DU47" s="419">
        <v>8</v>
      </c>
      <c r="DV47" s="272"/>
    </row>
    <row r="48" spans="1:127" ht="15.95" customHeight="1" thickBot="1" x14ac:dyDescent="0.2">
      <c r="A48" s="442"/>
      <c r="B48" s="273">
        <f t="shared" ref="B48" si="40">COUNTIF(C48:DR48,"Evaluer")</f>
        <v>0</v>
      </c>
      <c r="C48" s="386" t="s">
        <v>8</v>
      </c>
      <c r="D48" s="387"/>
      <c r="E48" s="387"/>
      <c r="F48" s="388"/>
      <c r="G48" s="386" t="s">
        <v>8</v>
      </c>
      <c r="H48" s="387"/>
      <c r="I48" s="387"/>
      <c r="J48" s="388"/>
      <c r="K48" s="386" t="s">
        <v>8</v>
      </c>
      <c r="L48" s="387"/>
      <c r="M48" s="387"/>
      <c r="N48" s="388"/>
      <c r="O48" s="386" t="s">
        <v>8</v>
      </c>
      <c r="P48" s="387"/>
      <c r="Q48" s="387"/>
      <c r="R48" s="388"/>
      <c r="S48" s="386" t="s">
        <v>8</v>
      </c>
      <c r="T48" s="387"/>
      <c r="U48" s="387"/>
      <c r="V48" s="388"/>
      <c r="W48" s="386" t="s">
        <v>8</v>
      </c>
      <c r="X48" s="387"/>
      <c r="Y48" s="387"/>
      <c r="Z48" s="388"/>
      <c r="AA48" s="386" t="s">
        <v>8</v>
      </c>
      <c r="AB48" s="387"/>
      <c r="AC48" s="387"/>
      <c r="AD48" s="388"/>
      <c r="AE48" s="386" t="s">
        <v>8</v>
      </c>
      <c r="AF48" s="387"/>
      <c r="AG48" s="387"/>
      <c r="AH48" s="388"/>
      <c r="AI48" s="386" t="s">
        <v>8</v>
      </c>
      <c r="AJ48" s="387"/>
      <c r="AK48" s="387"/>
      <c r="AL48" s="388"/>
      <c r="AM48" s="386" t="s">
        <v>8</v>
      </c>
      <c r="AN48" s="387"/>
      <c r="AO48" s="387"/>
      <c r="AP48" s="388"/>
      <c r="AQ48" s="386" t="s">
        <v>8</v>
      </c>
      <c r="AR48" s="387"/>
      <c r="AS48" s="387"/>
      <c r="AT48" s="388"/>
      <c r="AU48" s="386" t="s">
        <v>8</v>
      </c>
      <c r="AV48" s="387"/>
      <c r="AW48" s="387"/>
      <c r="AX48" s="388"/>
      <c r="AY48" s="386" t="s">
        <v>8</v>
      </c>
      <c r="AZ48" s="387"/>
      <c r="BA48" s="387"/>
      <c r="BB48" s="388"/>
      <c r="BC48" s="386" t="s">
        <v>8</v>
      </c>
      <c r="BD48" s="387"/>
      <c r="BE48" s="387"/>
      <c r="BF48" s="388"/>
      <c r="BG48" s="386" t="s">
        <v>8</v>
      </c>
      <c r="BH48" s="387"/>
      <c r="BI48" s="387"/>
      <c r="BJ48" s="388"/>
      <c r="BK48" s="386" t="s">
        <v>8</v>
      </c>
      <c r="BL48" s="387"/>
      <c r="BM48" s="387"/>
      <c r="BN48" s="388"/>
      <c r="BO48" s="386" t="s">
        <v>8</v>
      </c>
      <c r="BP48" s="387"/>
      <c r="BQ48" s="387"/>
      <c r="BR48" s="388"/>
      <c r="BS48" s="386" t="s">
        <v>8</v>
      </c>
      <c r="BT48" s="387"/>
      <c r="BU48" s="387"/>
      <c r="BV48" s="388"/>
      <c r="BW48" s="386" t="s">
        <v>8</v>
      </c>
      <c r="BX48" s="387"/>
      <c r="BY48" s="387"/>
      <c r="BZ48" s="388"/>
      <c r="CA48" s="386" t="s">
        <v>8</v>
      </c>
      <c r="CB48" s="387"/>
      <c r="CC48" s="387"/>
      <c r="CD48" s="388"/>
      <c r="CE48" s="386" t="s">
        <v>8</v>
      </c>
      <c r="CF48" s="387"/>
      <c r="CG48" s="387"/>
      <c r="CH48" s="388"/>
      <c r="CI48" s="386" t="s">
        <v>8</v>
      </c>
      <c r="CJ48" s="387"/>
      <c r="CK48" s="387"/>
      <c r="CL48" s="388"/>
      <c r="CM48" s="386" t="s">
        <v>8</v>
      </c>
      <c r="CN48" s="387"/>
      <c r="CO48" s="387"/>
      <c r="CP48" s="388"/>
      <c r="CQ48" s="386" t="s">
        <v>8</v>
      </c>
      <c r="CR48" s="387"/>
      <c r="CS48" s="387"/>
      <c r="CT48" s="388"/>
      <c r="CU48" s="386" t="s">
        <v>8</v>
      </c>
      <c r="CV48" s="387"/>
      <c r="CW48" s="387"/>
      <c r="CX48" s="388"/>
      <c r="CY48" s="386" t="s">
        <v>8</v>
      </c>
      <c r="CZ48" s="387"/>
      <c r="DA48" s="387"/>
      <c r="DB48" s="388"/>
      <c r="DC48" s="386" t="s">
        <v>8</v>
      </c>
      <c r="DD48" s="387"/>
      <c r="DE48" s="387"/>
      <c r="DF48" s="388"/>
      <c r="DG48" s="386" t="s">
        <v>8</v>
      </c>
      <c r="DH48" s="387"/>
      <c r="DI48" s="387"/>
      <c r="DJ48" s="388"/>
      <c r="DK48" s="386" t="s">
        <v>8</v>
      </c>
      <c r="DL48" s="387"/>
      <c r="DM48" s="387"/>
      <c r="DN48" s="388"/>
      <c r="DO48" s="386" t="s">
        <v>8</v>
      </c>
      <c r="DP48" s="387"/>
      <c r="DQ48" s="387"/>
      <c r="DR48" s="388"/>
      <c r="DS48" s="416"/>
      <c r="DT48" s="418"/>
      <c r="DU48" s="420"/>
      <c r="DV48" s="276"/>
      <c r="DW48" s="267">
        <f t="shared" ref="DW48" si="41">COUNTIF(C48:DO48,"Evaluer")</f>
        <v>0</v>
      </c>
    </row>
    <row r="49" spans="1:127" s="277" customFormat="1" ht="15.95" customHeight="1" x14ac:dyDescent="0.15">
      <c r="A49" s="442" t="s">
        <v>63</v>
      </c>
      <c r="B49" s="271"/>
      <c r="C49" s="257"/>
      <c r="D49" s="257"/>
      <c r="E49" s="257"/>
      <c r="F49" s="257"/>
      <c r="G49" s="257"/>
      <c r="H49" s="257"/>
      <c r="I49" s="257"/>
      <c r="J49" s="257"/>
      <c r="K49" s="257"/>
      <c r="L49" s="257"/>
      <c r="M49" s="257"/>
      <c r="N49" s="257"/>
      <c r="O49" s="257"/>
      <c r="P49" s="257"/>
      <c r="Q49" s="257"/>
      <c r="R49" s="257"/>
      <c r="S49" s="257"/>
      <c r="T49" s="257"/>
      <c r="U49" s="257"/>
      <c r="V49" s="257"/>
      <c r="W49" s="257"/>
      <c r="X49" s="257"/>
      <c r="Y49" s="257"/>
      <c r="Z49" s="257"/>
      <c r="AA49" s="257"/>
      <c r="AB49" s="257"/>
      <c r="AC49" s="257"/>
      <c r="AD49" s="257"/>
      <c r="AE49" s="257"/>
      <c r="AF49" s="257"/>
      <c r="AG49" s="257"/>
      <c r="AH49" s="257"/>
      <c r="AI49" s="257"/>
      <c r="AJ49" s="257"/>
      <c r="AK49" s="257"/>
      <c r="AL49" s="257"/>
      <c r="AM49" s="257"/>
      <c r="AN49" s="257"/>
      <c r="AO49" s="257"/>
      <c r="AP49" s="257"/>
      <c r="AQ49" s="257"/>
      <c r="AR49" s="257"/>
      <c r="AS49" s="257"/>
      <c r="AT49" s="257"/>
      <c r="AU49" s="257"/>
      <c r="AV49" s="257"/>
      <c r="AW49" s="257"/>
      <c r="AX49" s="257"/>
      <c r="AY49" s="257"/>
      <c r="AZ49" s="257"/>
      <c r="BA49" s="257"/>
      <c r="BB49" s="257"/>
      <c r="BC49" s="257"/>
      <c r="BD49" s="257"/>
      <c r="BE49" s="257"/>
      <c r="BF49" s="257"/>
      <c r="BG49" s="257"/>
      <c r="BH49" s="257"/>
      <c r="BI49" s="257"/>
      <c r="BJ49" s="257"/>
      <c r="BK49" s="257"/>
      <c r="BL49" s="257"/>
      <c r="BM49" s="257"/>
      <c r="BN49" s="257"/>
      <c r="BO49" s="257"/>
      <c r="BP49" s="257"/>
      <c r="BQ49" s="257"/>
      <c r="BR49" s="257"/>
      <c r="BS49" s="257"/>
      <c r="BT49" s="257"/>
      <c r="BU49" s="257"/>
      <c r="BV49" s="257"/>
      <c r="BW49" s="257"/>
      <c r="BX49" s="257"/>
      <c r="BY49" s="257"/>
      <c r="BZ49" s="257"/>
      <c r="CA49" s="257"/>
      <c r="CB49" s="257"/>
      <c r="CC49" s="257"/>
      <c r="CD49" s="257"/>
      <c r="CE49" s="257"/>
      <c r="CF49" s="257"/>
      <c r="CG49" s="257"/>
      <c r="CH49" s="257"/>
      <c r="CI49" s="257"/>
      <c r="CJ49" s="257"/>
      <c r="CK49" s="257"/>
      <c r="CL49" s="257"/>
      <c r="CM49" s="257"/>
      <c r="CN49" s="257"/>
      <c r="CO49" s="257"/>
      <c r="CP49" s="257"/>
      <c r="CQ49" s="257"/>
      <c r="CR49" s="257"/>
      <c r="CS49" s="257"/>
      <c r="CT49" s="257"/>
      <c r="CU49" s="257"/>
      <c r="CV49" s="257"/>
      <c r="CW49" s="257"/>
      <c r="CX49" s="257"/>
      <c r="CY49" s="257"/>
      <c r="CZ49" s="257"/>
      <c r="DA49" s="257"/>
      <c r="DB49" s="257"/>
      <c r="DC49" s="257"/>
      <c r="DD49" s="257"/>
      <c r="DE49" s="257"/>
      <c r="DF49" s="257"/>
      <c r="DG49" s="257"/>
      <c r="DH49" s="257"/>
      <c r="DI49" s="257"/>
      <c r="DJ49" s="257"/>
      <c r="DK49" s="257"/>
      <c r="DL49" s="257"/>
      <c r="DM49" s="257"/>
      <c r="DN49" s="257"/>
      <c r="DO49" s="257"/>
      <c r="DP49" s="257"/>
      <c r="DQ49" s="257"/>
      <c r="DR49" s="257"/>
      <c r="DS49" s="415"/>
      <c r="DT49" s="417">
        <v>2</v>
      </c>
      <c r="DU49" s="419">
        <v>8</v>
      </c>
      <c r="DV49" s="272"/>
      <c r="DW49" s="267"/>
    </row>
    <row r="50" spans="1:127" s="277" customFormat="1" ht="15.95" customHeight="1" thickBot="1" x14ac:dyDescent="0.2">
      <c r="A50" s="442"/>
      <c r="B50" s="273">
        <f t="shared" ref="B50" si="42">COUNTIF(C50:DR50,"Evaluer")</f>
        <v>0</v>
      </c>
      <c r="C50" s="386" t="s">
        <v>8</v>
      </c>
      <c r="D50" s="387"/>
      <c r="E50" s="387"/>
      <c r="F50" s="388"/>
      <c r="G50" s="386" t="s">
        <v>8</v>
      </c>
      <c r="H50" s="387"/>
      <c r="I50" s="387"/>
      <c r="J50" s="388"/>
      <c r="K50" s="386" t="s">
        <v>8</v>
      </c>
      <c r="L50" s="387"/>
      <c r="M50" s="387"/>
      <c r="N50" s="388"/>
      <c r="O50" s="386" t="s">
        <v>8</v>
      </c>
      <c r="P50" s="387"/>
      <c r="Q50" s="387"/>
      <c r="R50" s="388"/>
      <c r="S50" s="386" t="s">
        <v>8</v>
      </c>
      <c r="T50" s="387"/>
      <c r="U50" s="387"/>
      <c r="V50" s="388"/>
      <c r="W50" s="386" t="s">
        <v>8</v>
      </c>
      <c r="X50" s="387"/>
      <c r="Y50" s="387"/>
      <c r="Z50" s="388"/>
      <c r="AA50" s="386" t="s">
        <v>8</v>
      </c>
      <c r="AB50" s="387"/>
      <c r="AC50" s="387"/>
      <c r="AD50" s="388"/>
      <c r="AE50" s="386" t="s">
        <v>8</v>
      </c>
      <c r="AF50" s="387"/>
      <c r="AG50" s="387"/>
      <c r="AH50" s="388"/>
      <c r="AI50" s="386" t="s">
        <v>8</v>
      </c>
      <c r="AJ50" s="387"/>
      <c r="AK50" s="387"/>
      <c r="AL50" s="388"/>
      <c r="AM50" s="386" t="s">
        <v>8</v>
      </c>
      <c r="AN50" s="387"/>
      <c r="AO50" s="387"/>
      <c r="AP50" s="388"/>
      <c r="AQ50" s="386" t="s">
        <v>8</v>
      </c>
      <c r="AR50" s="387"/>
      <c r="AS50" s="387"/>
      <c r="AT50" s="388"/>
      <c r="AU50" s="386" t="s">
        <v>8</v>
      </c>
      <c r="AV50" s="387"/>
      <c r="AW50" s="387"/>
      <c r="AX50" s="388"/>
      <c r="AY50" s="386" t="s">
        <v>8</v>
      </c>
      <c r="AZ50" s="387"/>
      <c r="BA50" s="387"/>
      <c r="BB50" s="388"/>
      <c r="BC50" s="386" t="s">
        <v>8</v>
      </c>
      <c r="BD50" s="387"/>
      <c r="BE50" s="387"/>
      <c r="BF50" s="388"/>
      <c r="BG50" s="386" t="s">
        <v>8</v>
      </c>
      <c r="BH50" s="387"/>
      <c r="BI50" s="387"/>
      <c r="BJ50" s="388"/>
      <c r="BK50" s="386" t="s">
        <v>8</v>
      </c>
      <c r="BL50" s="387"/>
      <c r="BM50" s="387"/>
      <c r="BN50" s="388"/>
      <c r="BO50" s="386" t="s">
        <v>8</v>
      </c>
      <c r="BP50" s="387"/>
      <c r="BQ50" s="387"/>
      <c r="BR50" s="388"/>
      <c r="BS50" s="386" t="s">
        <v>8</v>
      </c>
      <c r="BT50" s="387"/>
      <c r="BU50" s="387"/>
      <c r="BV50" s="388"/>
      <c r="BW50" s="386" t="s">
        <v>8</v>
      </c>
      <c r="BX50" s="387"/>
      <c r="BY50" s="387"/>
      <c r="BZ50" s="388"/>
      <c r="CA50" s="386" t="s">
        <v>8</v>
      </c>
      <c r="CB50" s="387"/>
      <c r="CC50" s="387"/>
      <c r="CD50" s="388"/>
      <c r="CE50" s="386" t="s">
        <v>8</v>
      </c>
      <c r="CF50" s="387"/>
      <c r="CG50" s="387"/>
      <c r="CH50" s="388"/>
      <c r="CI50" s="386" t="s">
        <v>8</v>
      </c>
      <c r="CJ50" s="387"/>
      <c r="CK50" s="387"/>
      <c r="CL50" s="388"/>
      <c r="CM50" s="386" t="s">
        <v>8</v>
      </c>
      <c r="CN50" s="387"/>
      <c r="CO50" s="387"/>
      <c r="CP50" s="388"/>
      <c r="CQ50" s="386" t="s">
        <v>8</v>
      </c>
      <c r="CR50" s="387"/>
      <c r="CS50" s="387"/>
      <c r="CT50" s="388"/>
      <c r="CU50" s="386" t="s">
        <v>8</v>
      </c>
      <c r="CV50" s="387"/>
      <c r="CW50" s="387"/>
      <c r="CX50" s="388"/>
      <c r="CY50" s="386" t="s">
        <v>8</v>
      </c>
      <c r="CZ50" s="387"/>
      <c r="DA50" s="387"/>
      <c r="DB50" s="388"/>
      <c r="DC50" s="386" t="s">
        <v>8</v>
      </c>
      <c r="DD50" s="387"/>
      <c r="DE50" s="387"/>
      <c r="DF50" s="388"/>
      <c r="DG50" s="386" t="s">
        <v>8</v>
      </c>
      <c r="DH50" s="387"/>
      <c r="DI50" s="387"/>
      <c r="DJ50" s="388"/>
      <c r="DK50" s="386" t="s">
        <v>8</v>
      </c>
      <c r="DL50" s="387"/>
      <c r="DM50" s="387"/>
      <c r="DN50" s="388"/>
      <c r="DO50" s="386" t="s">
        <v>8</v>
      </c>
      <c r="DP50" s="387"/>
      <c r="DQ50" s="387"/>
      <c r="DR50" s="388"/>
      <c r="DS50" s="416"/>
      <c r="DT50" s="418"/>
      <c r="DU50" s="420"/>
      <c r="DV50" s="276"/>
      <c r="DW50" s="267">
        <f t="shared" ref="DW50" si="43">COUNTIF(C50:DO50,"Evaluer")</f>
        <v>0</v>
      </c>
    </row>
    <row r="51" spans="1:127" s="277" customFormat="1" ht="15.95" customHeight="1" x14ac:dyDescent="0.15">
      <c r="A51" s="442" t="s">
        <v>65</v>
      </c>
      <c r="B51" s="271"/>
      <c r="C51" s="257"/>
      <c r="D51" s="257"/>
      <c r="E51" s="257"/>
      <c r="F51" s="257"/>
      <c r="G51" s="257"/>
      <c r="H51" s="257"/>
      <c r="I51" s="257"/>
      <c r="J51" s="257"/>
      <c r="K51" s="257"/>
      <c r="L51" s="257"/>
      <c r="M51" s="257"/>
      <c r="N51" s="257"/>
      <c r="O51" s="257"/>
      <c r="P51" s="257"/>
      <c r="Q51" s="257"/>
      <c r="R51" s="257"/>
      <c r="S51" s="257"/>
      <c r="T51" s="257"/>
      <c r="U51" s="257"/>
      <c r="V51" s="257"/>
      <c r="W51" s="257"/>
      <c r="X51" s="257"/>
      <c r="Y51" s="257"/>
      <c r="Z51" s="257"/>
      <c r="AA51" s="257"/>
      <c r="AB51" s="257"/>
      <c r="AC51" s="257"/>
      <c r="AD51" s="257"/>
      <c r="AE51" s="257"/>
      <c r="AF51" s="257"/>
      <c r="AG51" s="257"/>
      <c r="AH51" s="257"/>
      <c r="AI51" s="257"/>
      <c r="AJ51" s="257"/>
      <c r="AK51" s="257"/>
      <c r="AL51" s="257"/>
      <c r="AM51" s="257"/>
      <c r="AN51" s="257"/>
      <c r="AO51" s="257"/>
      <c r="AP51" s="257"/>
      <c r="AQ51" s="257"/>
      <c r="AR51" s="257"/>
      <c r="AS51" s="257"/>
      <c r="AT51" s="257"/>
      <c r="AU51" s="257"/>
      <c r="AV51" s="257"/>
      <c r="AW51" s="257"/>
      <c r="AX51" s="257"/>
      <c r="AY51" s="257"/>
      <c r="AZ51" s="257"/>
      <c r="BA51" s="257"/>
      <c r="BB51" s="257"/>
      <c r="BC51" s="257"/>
      <c r="BD51" s="257"/>
      <c r="BE51" s="257"/>
      <c r="BF51" s="257"/>
      <c r="BG51" s="257"/>
      <c r="BH51" s="257"/>
      <c r="BI51" s="257"/>
      <c r="BJ51" s="257"/>
      <c r="BK51" s="257"/>
      <c r="BL51" s="257"/>
      <c r="BM51" s="257"/>
      <c r="BN51" s="257"/>
      <c r="BO51" s="257"/>
      <c r="BP51" s="257"/>
      <c r="BQ51" s="257"/>
      <c r="BR51" s="257"/>
      <c r="BS51" s="257"/>
      <c r="BT51" s="257"/>
      <c r="BU51" s="257"/>
      <c r="BV51" s="257"/>
      <c r="BW51" s="257"/>
      <c r="BX51" s="257"/>
      <c r="BY51" s="257"/>
      <c r="BZ51" s="257"/>
      <c r="CA51" s="257"/>
      <c r="CB51" s="257"/>
      <c r="CC51" s="257"/>
      <c r="CD51" s="257"/>
      <c r="CE51" s="257"/>
      <c r="CF51" s="257"/>
      <c r="CG51" s="257"/>
      <c r="CH51" s="257"/>
      <c r="CI51" s="257"/>
      <c r="CJ51" s="257"/>
      <c r="CK51" s="257"/>
      <c r="CL51" s="257"/>
      <c r="CM51" s="257"/>
      <c r="CN51" s="257"/>
      <c r="CO51" s="257"/>
      <c r="CP51" s="257"/>
      <c r="CQ51" s="257"/>
      <c r="CR51" s="257"/>
      <c r="CS51" s="257"/>
      <c r="CT51" s="257"/>
      <c r="CU51" s="257"/>
      <c r="CV51" s="257"/>
      <c r="CW51" s="257"/>
      <c r="CX51" s="257"/>
      <c r="CY51" s="257"/>
      <c r="CZ51" s="257"/>
      <c r="DA51" s="257"/>
      <c r="DB51" s="257"/>
      <c r="DC51" s="257"/>
      <c r="DD51" s="257"/>
      <c r="DE51" s="257"/>
      <c r="DF51" s="257"/>
      <c r="DG51" s="257"/>
      <c r="DH51" s="257"/>
      <c r="DI51" s="257"/>
      <c r="DJ51" s="257"/>
      <c r="DK51" s="257"/>
      <c r="DL51" s="257"/>
      <c r="DM51" s="257"/>
      <c r="DN51" s="257"/>
      <c r="DO51" s="257"/>
      <c r="DP51" s="257"/>
      <c r="DQ51" s="257"/>
      <c r="DR51" s="257"/>
      <c r="DS51" s="415"/>
      <c r="DT51" s="417">
        <v>2</v>
      </c>
      <c r="DU51" s="419">
        <v>8</v>
      </c>
      <c r="DV51" s="272"/>
      <c r="DW51" s="267"/>
    </row>
    <row r="52" spans="1:127" s="277" customFormat="1" ht="15.95" customHeight="1" thickBot="1" x14ac:dyDescent="0.2">
      <c r="A52" s="442"/>
      <c r="B52" s="273">
        <f t="shared" ref="B52" si="44">COUNTIF(C52:DR52,"Evaluer")</f>
        <v>0</v>
      </c>
      <c r="C52" s="386" t="s">
        <v>8</v>
      </c>
      <c r="D52" s="387"/>
      <c r="E52" s="387"/>
      <c r="F52" s="388"/>
      <c r="G52" s="386" t="s">
        <v>8</v>
      </c>
      <c r="H52" s="387"/>
      <c r="I52" s="387"/>
      <c r="J52" s="388"/>
      <c r="K52" s="386" t="s">
        <v>8</v>
      </c>
      <c r="L52" s="387"/>
      <c r="M52" s="387"/>
      <c r="N52" s="388"/>
      <c r="O52" s="386" t="s">
        <v>8</v>
      </c>
      <c r="P52" s="387"/>
      <c r="Q52" s="387"/>
      <c r="R52" s="388"/>
      <c r="S52" s="386" t="s">
        <v>8</v>
      </c>
      <c r="T52" s="387"/>
      <c r="U52" s="387"/>
      <c r="V52" s="388"/>
      <c r="W52" s="386" t="s">
        <v>8</v>
      </c>
      <c r="X52" s="387"/>
      <c r="Y52" s="387"/>
      <c r="Z52" s="388"/>
      <c r="AA52" s="386" t="s">
        <v>8</v>
      </c>
      <c r="AB52" s="387"/>
      <c r="AC52" s="387"/>
      <c r="AD52" s="388"/>
      <c r="AE52" s="386" t="s">
        <v>8</v>
      </c>
      <c r="AF52" s="387"/>
      <c r="AG52" s="387"/>
      <c r="AH52" s="388"/>
      <c r="AI52" s="386" t="s">
        <v>8</v>
      </c>
      <c r="AJ52" s="387"/>
      <c r="AK52" s="387"/>
      <c r="AL52" s="388"/>
      <c r="AM52" s="386" t="s">
        <v>8</v>
      </c>
      <c r="AN52" s="387"/>
      <c r="AO52" s="387"/>
      <c r="AP52" s="388"/>
      <c r="AQ52" s="386" t="s">
        <v>8</v>
      </c>
      <c r="AR52" s="387"/>
      <c r="AS52" s="387"/>
      <c r="AT52" s="388"/>
      <c r="AU52" s="386" t="s">
        <v>8</v>
      </c>
      <c r="AV52" s="387"/>
      <c r="AW52" s="387"/>
      <c r="AX52" s="388"/>
      <c r="AY52" s="386" t="s">
        <v>8</v>
      </c>
      <c r="AZ52" s="387"/>
      <c r="BA52" s="387"/>
      <c r="BB52" s="388"/>
      <c r="BC52" s="386" t="s">
        <v>8</v>
      </c>
      <c r="BD52" s="387"/>
      <c r="BE52" s="387"/>
      <c r="BF52" s="388"/>
      <c r="BG52" s="386" t="s">
        <v>8</v>
      </c>
      <c r="BH52" s="387"/>
      <c r="BI52" s="387"/>
      <c r="BJ52" s="388"/>
      <c r="BK52" s="386" t="s">
        <v>8</v>
      </c>
      <c r="BL52" s="387"/>
      <c r="BM52" s="387"/>
      <c r="BN52" s="388"/>
      <c r="BO52" s="386" t="s">
        <v>8</v>
      </c>
      <c r="BP52" s="387"/>
      <c r="BQ52" s="387"/>
      <c r="BR52" s="388"/>
      <c r="BS52" s="386" t="s">
        <v>8</v>
      </c>
      <c r="BT52" s="387"/>
      <c r="BU52" s="387"/>
      <c r="BV52" s="388"/>
      <c r="BW52" s="386" t="s">
        <v>8</v>
      </c>
      <c r="BX52" s="387"/>
      <c r="BY52" s="387"/>
      <c r="BZ52" s="388"/>
      <c r="CA52" s="386" t="s">
        <v>8</v>
      </c>
      <c r="CB52" s="387"/>
      <c r="CC52" s="387"/>
      <c r="CD52" s="388"/>
      <c r="CE52" s="386" t="s">
        <v>8</v>
      </c>
      <c r="CF52" s="387"/>
      <c r="CG52" s="387"/>
      <c r="CH52" s="388"/>
      <c r="CI52" s="386" t="s">
        <v>8</v>
      </c>
      <c r="CJ52" s="387"/>
      <c r="CK52" s="387"/>
      <c r="CL52" s="388"/>
      <c r="CM52" s="386" t="s">
        <v>8</v>
      </c>
      <c r="CN52" s="387"/>
      <c r="CO52" s="387"/>
      <c r="CP52" s="388"/>
      <c r="CQ52" s="386" t="s">
        <v>8</v>
      </c>
      <c r="CR52" s="387"/>
      <c r="CS52" s="387"/>
      <c r="CT52" s="388"/>
      <c r="CU52" s="386" t="s">
        <v>8</v>
      </c>
      <c r="CV52" s="387"/>
      <c r="CW52" s="387"/>
      <c r="CX52" s="388"/>
      <c r="CY52" s="386" t="s">
        <v>8</v>
      </c>
      <c r="CZ52" s="387"/>
      <c r="DA52" s="387"/>
      <c r="DB52" s="388"/>
      <c r="DC52" s="386" t="s">
        <v>8</v>
      </c>
      <c r="DD52" s="387"/>
      <c r="DE52" s="387"/>
      <c r="DF52" s="388"/>
      <c r="DG52" s="386" t="s">
        <v>8</v>
      </c>
      <c r="DH52" s="387"/>
      <c r="DI52" s="387"/>
      <c r="DJ52" s="388"/>
      <c r="DK52" s="386" t="s">
        <v>8</v>
      </c>
      <c r="DL52" s="387"/>
      <c r="DM52" s="387"/>
      <c r="DN52" s="388"/>
      <c r="DO52" s="386" t="s">
        <v>8</v>
      </c>
      <c r="DP52" s="387"/>
      <c r="DQ52" s="387"/>
      <c r="DR52" s="388"/>
      <c r="DS52" s="416"/>
      <c r="DT52" s="418"/>
      <c r="DU52" s="420"/>
      <c r="DV52" s="276"/>
      <c r="DW52" s="267">
        <f t="shared" ref="DW52" si="45">COUNTIF(C52:DO52,"Evaluer")</f>
        <v>0</v>
      </c>
    </row>
    <row r="53" spans="1:127" s="277" customFormat="1" ht="15.95" customHeight="1" x14ac:dyDescent="0.15">
      <c r="A53" s="442" t="s">
        <v>64</v>
      </c>
      <c r="B53" s="271"/>
      <c r="C53" s="257"/>
      <c r="D53" s="257"/>
      <c r="E53" s="257"/>
      <c r="F53" s="257"/>
      <c r="G53" s="257"/>
      <c r="H53" s="257"/>
      <c r="I53" s="257"/>
      <c r="J53" s="257"/>
      <c r="K53" s="257"/>
      <c r="L53" s="257"/>
      <c r="M53" s="257"/>
      <c r="N53" s="257"/>
      <c r="O53" s="257"/>
      <c r="P53" s="257"/>
      <c r="Q53" s="257"/>
      <c r="R53" s="257"/>
      <c r="S53" s="257"/>
      <c r="T53" s="257"/>
      <c r="U53" s="257"/>
      <c r="V53" s="257"/>
      <c r="W53" s="257"/>
      <c r="X53" s="257"/>
      <c r="Y53" s="257"/>
      <c r="Z53" s="257"/>
      <c r="AA53" s="257"/>
      <c r="AB53" s="257"/>
      <c r="AC53" s="257"/>
      <c r="AD53" s="257"/>
      <c r="AE53" s="257"/>
      <c r="AF53" s="257"/>
      <c r="AG53" s="257"/>
      <c r="AH53" s="257"/>
      <c r="AI53" s="257"/>
      <c r="AJ53" s="257"/>
      <c r="AK53" s="257"/>
      <c r="AL53" s="257"/>
      <c r="AM53" s="257"/>
      <c r="AN53" s="257"/>
      <c r="AO53" s="257"/>
      <c r="AP53" s="257"/>
      <c r="AQ53" s="257"/>
      <c r="AR53" s="257"/>
      <c r="AS53" s="257"/>
      <c r="AT53" s="257"/>
      <c r="AU53" s="257"/>
      <c r="AV53" s="257"/>
      <c r="AW53" s="257"/>
      <c r="AX53" s="257"/>
      <c r="AY53" s="257"/>
      <c r="AZ53" s="257"/>
      <c r="BA53" s="257"/>
      <c r="BB53" s="257"/>
      <c r="BC53" s="257"/>
      <c r="BD53" s="257"/>
      <c r="BE53" s="257"/>
      <c r="BF53" s="257"/>
      <c r="BG53" s="257"/>
      <c r="BH53" s="257"/>
      <c r="BI53" s="257"/>
      <c r="BJ53" s="257"/>
      <c r="BK53" s="257"/>
      <c r="BL53" s="257"/>
      <c r="BM53" s="257"/>
      <c r="BN53" s="257"/>
      <c r="BO53" s="257"/>
      <c r="BP53" s="257"/>
      <c r="BQ53" s="257"/>
      <c r="BR53" s="257"/>
      <c r="BS53" s="257"/>
      <c r="BT53" s="257"/>
      <c r="BU53" s="257"/>
      <c r="BV53" s="257"/>
      <c r="BW53" s="257"/>
      <c r="BX53" s="257"/>
      <c r="BY53" s="257"/>
      <c r="BZ53" s="257"/>
      <c r="CA53" s="257"/>
      <c r="CB53" s="257"/>
      <c r="CC53" s="257"/>
      <c r="CD53" s="257"/>
      <c r="CE53" s="257"/>
      <c r="CF53" s="257"/>
      <c r="CG53" s="257"/>
      <c r="CH53" s="257"/>
      <c r="CI53" s="257"/>
      <c r="CJ53" s="257"/>
      <c r="CK53" s="257"/>
      <c r="CL53" s="257"/>
      <c r="CM53" s="257"/>
      <c r="CN53" s="257"/>
      <c r="CO53" s="257"/>
      <c r="CP53" s="257"/>
      <c r="CQ53" s="257"/>
      <c r="CR53" s="257"/>
      <c r="CS53" s="257"/>
      <c r="CT53" s="257"/>
      <c r="CU53" s="257"/>
      <c r="CV53" s="257"/>
      <c r="CW53" s="257"/>
      <c r="CX53" s="257"/>
      <c r="CY53" s="257"/>
      <c r="CZ53" s="257"/>
      <c r="DA53" s="257"/>
      <c r="DB53" s="257"/>
      <c r="DC53" s="257"/>
      <c r="DD53" s="257"/>
      <c r="DE53" s="257"/>
      <c r="DF53" s="257"/>
      <c r="DG53" s="257"/>
      <c r="DH53" s="257"/>
      <c r="DI53" s="257"/>
      <c r="DJ53" s="257"/>
      <c r="DK53" s="257"/>
      <c r="DL53" s="257"/>
      <c r="DM53" s="257"/>
      <c r="DN53" s="257"/>
      <c r="DO53" s="257"/>
      <c r="DP53" s="257"/>
      <c r="DQ53" s="257"/>
      <c r="DR53" s="257"/>
      <c r="DS53" s="415"/>
      <c r="DT53" s="417">
        <v>2</v>
      </c>
      <c r="DU53" s="419">
        <v>8</v>
      </c>
      <c r="DV53" s="272"/>
      <c r="DW53" s="267"/>
    </row>
    <row r="54" spans="1:127" s="277" customFormat="1" ht="15.95" customHeight="1" thickBot="1" x14ac:dyDescent="0.2">
      <c r="A54" s="442"/>
      <c r="B54" s="273">
        <f t="shared" ref="B54" si="46">COUNTIF(C54:DR54,"Evaluer")</f>
        <v>0</v>
      </c>
      <c r="C54" s="386" t="s">
        <v>8</v>
      </c>
      <c r="D54" s="387"/>
      <c r="E54" s="387"/>
      <c r="F54" s="388"/>
      <c r="G54" s="386" t="s">
        <v>8</v>
      </c>
      <c r="H54" s="387"/>
      <c r="I54" s="387"/>
      <c r="J54" s="388"/>
      <c r="K54" s="386" t="s">
        <v>8</v>
      </c>
      <c r="L54" s="387"/>
      <c r="M54" s="387"/>
      <c r="N54" s="388"/>
      <c r="O54" s="386" t="s">
        <v>8</v>
      </c>
      <c r="P54" s="387"/>
      <c r="Q54" s="387"/>
      <c r="R54" s="388"/>
      <c r="S54" s="386" t="s">
        <v>8</v>
      </c>
      <c r="T54" s="387"/>
      <c r="U54" s="387"/>
      <c r="V54" s="388"/>
      <c r="W54" s="386" t="s">
        <v>8</v>
      </c>
      <c r="X54" s="387"/>
      <c r="Y54" s="387"/>
      <c r="Z54" s="388"/>
      <c r="AA54" s="386" t="s">
        <v>8</v>
      </c>
      <c r="AB54" s="387"/>
      <c r="AC54" s="387"/>
      <c r="AD54" s="388"/>
      <c r="AE54" s="386" t="s">
        <v>8</v>
      </c>
      <c r="AF54" s="387"/>
      <c r="AG54" s="387"/>
      <c r="AH54" s="388"/>
      <c r="AI54" s="386" t="s">
        <v>8</v>
      </c>
      <c r="AJ54" s="387"/>
      <c r="AK54" s="387"/>
      <c r="AL54" s="388"/>
      <c r="AM54" s="386" t="s">
        <v>8</v>
      </c>
      <c r="AN54" s="387"/>
      <c r="AO54" s="387"/>
      <c r="AP54" s="388"/>
      <c r="AQ54" s="386" t="s">
        <v>8</v>
      </c>
      <c r="AR54" s="387"/>
      <c r="AS54" s="387"/>
      <c r="AT54" s="388"/>
      <c r="AU54" s="386" t="s">
        <v>8</v>
      </c>
      <c r="AV54" s="387"/>
      <c r="AW54" s="387"/>
      <c r="AX54" s="388"/>
      <c r="AY54" s="386" t="s">
        <v>8</v>
      </c>
      <c r="AZ54" s="387"/>
      <c r="BA54" s="387"/>
      <c r="BB54" s="388"/>
      <c r="BC54" s="386" t="s">
        <v>8</v>
      </c>
      <c r="BD54" s="387"/>
      <c r="BE54" s="387"/>
      <c r="BF54" s="388"/>
      <c r="BG54" s="386" t="s">
        <v>8</v>
      </c>
      <c r="BH54" s="387"/>
      <c r="BI54" s="387"/>
      <c r="BJ54" s="388"/>
      <c r="BK54" s="386" t="s">
        <v>8</v>
      </c>
      <c r="BL54" s="387"/>
      <c r="BM54" s="387"/>
      <c r="BN54" s="388"/>
      <c r="BO54" s="386" t="s">
        <v>8</v>
      </c>
      <c r="BP54" s="387"/>
      <c r="BQ54" s="387"/>
      <c r="BR54" s="388"/>
      <c r="BS54" s="386" t="s">
        <v>8</v>
      </c>
      <c r="BT54" s="387"/>
      <c r="BU54" s="387"/>
      <c r="BV54" s="388"/>
      <c r="BW54" s="386" t="s">
        <v>8</v>
      </c>
      <c r="BX54" s="387"/>
      <c r="BY54" s="387"/>
      <c r="BZ54" s="388"/>
      <c r="CA54" s="386" t="s">
        <v>8</v>
      </c>
      <c r="CB54" s="387"/>
      <c r="CC54" s="387"/>
      <c r="CD54" s="388"/>
      <c r="CE54" s="386" t="s">
        <v>8</v>
      </c>
      <c r="CF54" s="387"/>
      <c r="CG54" s="387"/>
      <c r="CH54" s="388"/>
      <c r="CI54" s="386" t="s">
        <v>8</v>
      </c>
      <c r="CJ54" s="387"/>
      <c r="CK54" s="387"/>
      <c r="CL54" s="388"/>
      <c r="CM54" s="386" t="s">
        <v>8</v>
      </c>
      <c r="CN54" s="387"/>
      <c r="CO54" s="387"/>
      <c r="CP54" s="388"/>
      <c r="CQ54" s="386" t="s">
        <v>8</v>
      </c>
      <c r="CR54" s="387"/>
      <c r="CS54" s="387"/>
      <c r="CT54" s="388"/>
      <c r="CU54" s="386" t="s">
        <v>8</v>
      </c>
      <c r="CV54" s="387"/>
      <c r="CW54" s="387"/>
      <c r="CX54" s="388"/>
      <c r="CY54" s="386" t="s">
        <v>8</v>
      </c>
      <c r="CZ54" s="387"/>
      <c r="DA54" s="387"/>
      <c r="DB54" s="388"/>
      <c r="DC54" s="386" t="s">
        <v>8</v>
      </c>
      <c r="DD54" s="387"/>
      <c r="DE54" s="387"/>
      <c r="DF54" s="388"/>
      <c r="DG54" s="386" t="s">
        <v>8</v>
      </c>
      <c r="DH54" s="387"/>
      <c r="DI54" s="387"/>
      <c r="DJ54" s="388"/>
      <c r="DK54" s="386" t="s">
        <v>8</v>
      </c>
      <c r="DL54" s="387"/>
      <c r="DM54" s="387"/>
      <c r="DN54" s="388"/>
      <c r="DO54" s="386" t="s">
        <v>8</v>
      </c>
      <c r="DP54" s="387"/>
      <c r="DQ54" s="387"/>
      <c r="DR54" s="388"/>
      <c r="DS54" s="416"/>
      <c r="DT54" s="418"/>
      <c r="DU54" s="420"/>
      <c r="DV54" s="276"/>
      <c r="DW54" s="267">
        <f t="shared" ref="DW54" si="47">COUNTIF(C54:DO54,"Evaluer")</f>
        <v>0</v>
      </c>
    </row>
    <row r="55" spans="1:127" s="277" customFormat="1" ht="15.95" customHeight="1" x14ac:dyDescent="0.15">
      <c r="A55" s="439" t="s">
        <v>39</v>
      </c>
      <c r="B55" s="271"/>
      <c r="C55" s="257"/>
      <c r="D55" s="257"/>
      <c r="E55" s="257"/>
      <c r="F55" s="257"/>
      <c r="G55" s="257"/>
      <c r="H55" s="257"/>
      <c r="I55" s="257"/>
      <c r="J55" s="257"/>
      <c r="K55" s="257"/>
      <c r="L55" s="257"/>
      <c r="M55" s="257"/>
      <c r="N55" s="257"/>
      <c r="O55" s="257"/>
      <c r="P55" s="257"/>
      <c r="Q55" s="257"/>
      <c r="R55" s="257"/>
      <c r="S55" s="257"/>
      <c r="T55" s="257"/>
      <c r="U55" s="257"/>
      <c r="V55" s="257"/>
      <c r="W55" s="257"/>
      <c r="X55" s="257"/>
      <c r="Y55" s="257"/>
      <c r="Z55" s="257"/>
      <c r="AA55" s="257"/>
      <c r="AB55" s="257"/>
      <c r="AC55" s="257"/>
      <c r="AD55" s="257"/>
      <c r="AE55" s="257"/>
      <c r="AF55" s="257"/>
      <c r="AG55" s="257"/>
      <c r="AH55" s="257"/>
      <c r="AI55" s="257"/>
      <c r="AJ55" s="257"/>
      <c r="AK55" s="257"/>
      <c r="AL55" s="257"/>
      <c r="AM55" s="257"/>
      <c r="AN55" s="257"/>
      <c r="AO55" s="257"/>
      <c r="AP55" s="257"/>
      <c r="AQ55" s="257"/>
      <c r="AR55" s="257"/>
      <c r="AS55" s="257"/>
      <c r="AT55" s="257"/>
      <c r="AU55" s="257"/>
      <c r="AV55" s="257"/>
      <c r="AW55" s="257"/>
      <c r="AX55" s="257"/>
      <c r="AY55" s="257"/>
      <c r="AZ55" s="257"/>
      <c r="BA55" s="257"/>
      <c r="BB55" s="257"/>
      <c r="BC55" s="257"/>
      <c r="BD55" s="257"/>
      <c r="BE55" s="257"/>
      <c r="BF55" s="257"/>
      <c r="BG55" s="257"/>
      <c r="BH55" s="257"/>
      <c r="BI55" s="257"/>
      <c r="BJ55" s="257"/>
      <c r="BK55" s="257"/>
      <c r="BL55" s="257"/>
      <c r="BM55" s="257"/>
      <c r="BN55" s="257"/>
      <c r="BO55" s="257"/>
      <c r="BP55" s="257"/>
      <c r="BQ55" s="257"/>
      <c r="BR55" s="257"/>
      <c r="BS55" s="257"/>
      <c r="BT55" s="257"/>
      <c r="BU55" s="257"/>
      <c r="BV55" s="257"/>
      <c r="BW55" s="257"/>
      <c r="BX55" s="257"/>
      <c r="BY55" s="257"/>
      <c r="BZ55" s="257"/>
      <c r="CA55" s="257"/>
      <c r="CB55" s="257"/>
      <c r="CC55" s="257"/>
      <c r="CD55" s="257"/>
      <c r="CE55" s="257"/>
      <c r="CF55" s="257"/>
      <c r="CG55" s="257"/>
      <c r="CH55" s="257"/>
      <c r="CI55" s="257"/>
      <c r="CJ55" s="257"/>
      <c r="CK55" s="257"/>
      <c r="CL55" s="257"/>
      <c r="CM55" s="257"/>
      <c r="CN55" s="257"/>
      <c r="CO55" s="257"/>
      <c r="CP55" s="257"/>
      <c r="CQ55" s="257"/>
      <c r="CR55" s="257"/>
      <c r="CS55" s="257"/>
      <c r="CT55" s="257"/>
      <c r="CU55" s="257"/>
      <c r="CV55" s="257"/>
      <c r="CW55" s="257"/>
      <c r="CX55" s="257"/>
      <c r="CY55" s="257"/>
      <c r="CZ55" s="257"/>
      <c r="DA55" s="257"/>
      <c r="DB55" s="257"/>
      <c r="DC55" s="257"/>
      <c r="DD55" s="257"/>
      <c r="DE55" s="257"/>
      <c r="DF55" s="257"/>
      <c r="DG55" s="257"/>
      <c r="DH55" s="257"/>
      <c r="DI55" s="257"/>
      <c r="DJ55" s="257"/>
      <c r="DK55" s="257"/>
      <c r="DL55" s="257"/>
      <c r="DM55" s="257"/>
      <c r="DN55" s="257"/>
      <c r="DO55" s="257"/>
      <c r="DP55" s="257"/>
      <c r="DQ55" s="257"/>
      <c r="DR55" s="257"/>
      <c r="DS55" s="415"/>
      <c r="DT55" s="417">
        <v>2</v>
      </c>
      <c r="DU55" s="419">
        <v>8</v>
      </c>
      <c r="DV55" s="272"/>
      <c r="DW55" s="267"/>
    </row>
    <row r="56" spans="1:127" s="277" customFormat="1" ht="15.95" customHeight="1" thickBot="1" x14ac:dyDescent="0.2">
      <c r="A56" s="439"/>
      <c r="B56" s="273">
        <f t="shared" ref="B56" si="48">COUNTIF(C56:DR56,"Evaluer")</f>
        <v>0</v>
      </c>
      <c r="C56" s="386" t="s">
        <v>8</v>
      </c>
      <c r="D56" s="387"/>
      <c r="E56" s="387"/>
      <c r="F56" s="388"/>
      <c r="G56" s="386" t="s">
        <v>8</v>
      </c>
      <c r="H56" s="387"/>
      <c r="I56" s="387"/>
      <c r="J56" s="388"/>
      <c r="K56" s="386" t="s">
        <v>8</v>
      </c>
      <c r="L56" s="387"/>
      <c r="M56" s="387"/>
      <c r="N56" s="388"/>
      <c r="O56" s="386" t="s">
        <v>8</v>
      </c>
      <c r="P56" s="387"/>
      <c r="Q56" s="387"/>
      <c r="R56" s="388"/>
      <c r="S56" s="386" t="s">
        <v>8</v>
      </c>
      <c r="T56" s="387"/>
      <c r="U56" s="387"/>
      <c r="V56" s="388"/>
      <c r="W56" s="386" t="s">
        <v>8</v>
      </c>
      <c r="X56" s="387"/>
      <c r="Y56" s="387"/>
      <c r="Z56" s="388"/>
      <c r="AA56" s="386" t="s">
        <v>8</v>
      </c>
      <c r="AB56" s="387"/>
      <c r="AC56" s="387"/>
      <c r="AD56" s="388"/>
      <c r="AE56" s="386" t="s">
        <v>8</v>
      </c>
      <c r="AF56" s="387"/>
      <c r="AG56" s="387"/>
      <c r="AH56" s="388"/>
      <c r="AI56" s="386" t="s">
        <v>8</v>
      </c>
      <c r="AJ56" s="387"/>
      <c r="AK56" s="387"/>
      <c r="AL56" s="388"/>
      <c r="AM56" s="386" t="s">
        <v>8</v>
      </c>
      <c r="AN56" s="387"/>
      <c r="AO56" s="387"/>
      <c r="AP56" s="388"/>
      <c r="AQ56" s="386" t="s">
        <v>8</v>
      </c>
      <c r="AR56" s="387"/>
      <c r="AS56" s="387"/>
      <c r="AT56" s="388"/>
      <c r="AU56" s="386" t="s">
        <v>8</v>
      </c>
      <c r="AV56" s="387"/>
      <c r="AW56" s="387"/>
      <c r="AX56" s="388"/>
      <c r="AY56" s="386" t="s">
        <v>8</v>
      </c>
      <c r="AZ56" s="387"/>
      <c r="BA56" s="387"/>
      <c r="BB56" s="388"/>
      <c r="BC56" s="386" t="s">
        <v>8</v>
      </c>
      <c r="BD56" s="387"/>
      <c r="BE56" s="387"/>
      <c r="BF56" s="388"/>
      <c r="BG56" s="386" t="s">
        <v>8</v>
      </c>
      <c r="BH56" s="387"/>
      <c r="BI56" s="387"/>
      <c r="BJ56" s="388"/>
      <c r="BK56" s="386" t="s">
        <v>8</v>
      </c>
      <c r="BL56" s="387"/>
      <c r="BM56" s="387"/>
      <c r="BN56" s="388"/>
      <c r="BO56" s="386" t="s">
        <v>8</v>
      </c>
      <c r="BP56" s="387"/>
      <c r="BQ56" s="387"/>
      <c r="BR56" s="388"/>
      <c r="BS56" s="386" t="s">
        <v>8</v>
      </c>
      <c r="BT56" s="387"/>
      <c r="BU56" s="387"/>
      <c r="BV56" s="388"/>
      <c r="BW56" s="386" t="s">
        <v>8</v>
      </c>
      <c r="BX56" s="387"/>
      <c r="BY56" s="387"/>
      <c r="BZ56" s="388"/>
      <c r="CA56" s="386" t="s">
        <v>8</v>
      </c>
      <c r="CB56" s="387"/>
      <c r="CC56" s="387"/>
      <c r="CD56" s="388"/>
      <c r="CE56" s="386" t="s">
        <v>8</v>
      </c>
      <c r="CF56" s="387"/>
      <c r="CG56" s="387"/>
      <c r="CH56" s="388"/>
      <c r="CI56" s="386" t="s">
        <v>8</v>
      </c>
      <c r="CJ56" s="387"/>
      <c r="CK56" s="387"/>
      <c r="CL56" s="388"/>
      <c r="CM56" s="386" t="s">
        <v>8</v>
      </c>
      <c r="CN56" s="387"/>
      <c r="CO56" s="387"/>
      <c r="CP56" s="388"/>
      <c r="CQ56" s="386" t="s">
        <v>8</v>
      </c>
      <c r="CR56" s="387"/>
      <c r="CS56" s="387"/>
      <c r="CT56" s="388"/>
      <c r="CU56" s="386" t="s">
        <v>8</v>
      </c>
      <c r="CV56" s="387"/>
      <c r="CW56" s="387"/>
      <c r="CX56" s="388"/>
      <c r="CY56" s="386" t="s">
        <v>8</v>
      </c>
      <c r="CZ56" s="387"/>
      <c r="DA56" s="387"/>
      <c r="DB56" s="388"/>
      <c r="DC56" s="386" t="s">
        <v>8</v>
      </c>
      <c r="DD56" s="387"/>
      <c r="DE56" s="387"/>
      <c r="DF56" s="388"/>
      <c r="DG56" s="386" t="s">
        <v>8</v>
      </c>
      <c r="DH56" s="387"/>
      <c r="DI56" s="387"/>
      <c r="DJ56" s="388"/>
      <c r="DK56" s="386" t="s">
        <v>8</v>
      </c>
      <c r="DL56" s="387"/>
      <c r="DM56" s="387"/>
      <c r="DN56" s="388"/>
      <c r="DO56" s="386" t="s">
        <v>8</v>
      </c>
      <c r="DP56" s="387"/>
      <c r="DQ56" s="387"/>
      <c r="DR56" s="388"/>
      <c r="DS56" s="416"/>
      <c r="DT56" s="418"/>
      <c r="DU56" s="420"/>
      <c r="DV56" s="276"/>
      <c r="DW56" s="267">
        <f t="shared" ref="DW56" si="49">COUNTIF(C56:DO56,"Evaluer")</f>
        <v>0</v>
      </c>
    </row>
    <row r="57" spans="1:127" s="277" customFormat="1" ht="15.95" customHeight="1" x14ac:dyDescent="0.15">
      <c r="A57" s="439" t="s">
        <v>4</v>
      </c>
      <c r="B57" s="271"/>
      <c r="C57" s="257"/>
      <c r="D57" s="257"/>
      <c r="E57" s="257"/>
      <c r="F57" s="257"/>
      <c r="G57" s="257"/>
      <c r="H57" s="257"/>
      <c r="I57" s="257"/>
      <c r="J57" s="257"/>
      <c r="K57" s="257"/>
      <c r="L57" s="257"/>
      <c r="M57" s="257"/>
      <c r="N57" s="257"/>
      <c r="O57" s="257"/>
      <c r="P57" s="257"/>
      <c r="Q57" s="257"/>
      <c r="R57" s="257"/>
      <c r="S57" s="257"/>
      <c r="T57" s="257"/>
      <c r="U57" s="257"/>
      <c r="V57" s="257"/>
      <c r="W57" s="257"/>
      <c r="X57" s="257"/>
      <c r="Y57" s="257"/>
      <c r="Z57" s="257"/>
      <c r="AA57" s="257"/>
      <c r="AB57" s="257"/>
      <c r="AC57" s="257"/>
      <c r="AD57" s="257"/>
      <c r="AE57" s="257"/>
      <c r="AF57" s="257"/>
      <c r="AG57" s="257"/>
      <c r="AH57" s="257"/>
      <c r="AI57" s="257"/>
      <c r="AJ57" s="257"/>
      <c r="AK57" s="257"/>
      <c r="AL57" s="257"/>
      <c r="AM57" s="257"/>
      <c r="AN57" s="257"/>
      <c r="AO57" s="257"/>
      <c r="AP57" s="257"/>
      <c r="AQ57" s="257"/>
      <c r="AR57" s="257"/>
      <c r="AS57" s="257"/>
      <c r="AT57" s="257"/>
      <c r="AU57" s="257"/>
      <c r="AV57" s="257"/>
      <c r="AW57" s="257"/>
      <c r="AX57" s="257"/>
      <c r="AY57" s="257"/>
      <c r="AZ57" s="257"/>
      <c r="BA57" s="257"/>
      <c r="BB57" s="257"/>
      <c r="BC57" s="257"/>
      <c r="BD57" s="257"/>
      <c r="BE57" s="257"/>
      <c r="BF57" s="257"/>
      <c r="BG57" s="257"/>
      <c r="BH57" s="257"/>
      <c r="BI57" s="257"/>
      <c r="BJ57" s="257"/>
      <c r="BK57" s="257"/>
      <c r="BL57" s="257"/>
      <c r="BM57" s="257"/>
      <c r="BN57" s="257"/>
      <c r="BO57" s="257"/>
      <c r="BP57" s="257"/>
      <c r="BQ57" s="257"/>
      <c r="BR57" s="257"/>
      <c r="BS57" s="257"/>
      <c r="BT57" s="257"/>
      <c r="BU57" s="257"/>
      <c r="BV57" s="257"/>
      <c r="BW57" s="257"/>
      <c r="BX57" s="257"/>
      <c r="BY57" s="257"/>
      <c r="BZ57" s="257"/>
      <c r="CA57" s="257"/>
      <c r="CB57" s="257"/>
      <c r="CC57" s="257"/>
      <c r="CD57" s="257"/>
      <c r="CE57" s="257"/>
      <c r="CF57" s="257"/>
      <c r="CG57" s="257"/>
      <c r="CH57" s="257"/>
      <c r="CI57" s="257"/>
      <c r="CJ57" s="257"/>
      <c r="CK57" s="257"/>
      <c r="CL57" s="257"/>
      <c r="CM57" s="257"/>
      <c r="CN57" s="257"/>
      <c r="CO57" s="257"/>
      <c r="CP57" s="257"/>
      <c r="CQ57" s="257"/>
      <c r="CR57" s="257"/>
      <c r="CS57" s="257"/>
      <c r="CT57" s="257"/>
      <c r="CU57" s="257"/>
      <c r="CV57" s="257"/>
      <c r="CW57" s="257"/>
      <c r="CX57" s="257"/>
      <c r="CY57" s="257"/>
      <c r="CZ57" s="257"/>
      <c r="DA57" s="257"/>
      <c r="DB57" s="257"/>
      <c r="DC57" s="257"/>
      <c r="DD57" s="257"/>
      <c r="DE57" s="257"/>
      <c r="DF57" s="257"/>
      <c r="DG57" s="257"/>
      <c r="DH57" s="257"/>
      <c r="DI57" s="257"/>
      <c r="DJ57" s="257"/>
      <c r="DK57" s="257"/>
      <c r="DL57" s="257"/>
      <c r="DM57" s="257"/>
      <c r="DN57" s="257"/>
      <c r="DO57" s="257"/>
      <c r="DP57" s="257"/>
      <c r="DQ57" s="257"/>
      <c r="DR57" s="257"/>
      <c r="DS57" s="415"/>
      <c r="DT57" s="417">
        <v>2</v>
      </c>
      <c r="DU57" s="419">
        <v>8</v>
      </c>
      <c r="DV57" s="272"/>
      <c r="DW57" s="267"/>
    </row>
    <row r="58" spans="1:127" s="277" customFormat="1" ht="15.95" customHeight="1" thickBot="1" x14ac:dyDescent="0.2">
      <c r="A58" s="439"/>
      <c r="B58" s="273">
        <f t="shared" ref="B58" si="50">COUNTIF(C58:DR58,"Evaluer")</f>
        <v>0</v>
      </c>
      <c r="C58" s="386" t="s">
        <v>8</v>
      </c>
      <c r="D58" s="387"/>
      <c r="E58" s="387"/>
      <c r="F58" s="388"/>
      <c r="G58" s="386" t="s">
        <v>8</v>
      </c>
      <c r="H58" s="387"/>
      <c r="I58" s="387"/>
      <c r="J58" s="388"/>
      <c r="K58" s="386" t="s">
        <v>8</v>
      </c>
      <c r="L58" s="387"/>
      <c r="M58" s="387"/>
      <c r="N58" s="388"/>
      <c r="O58" s="386" t="s">
        <v>8</v>
      </c>
      <c r="P58" s="387"/>
      <c r="Q58" s="387"/>
      <c r="R58" s="388"/>
      <c r="S58" s="386" t="s">
        <v>8</v>
      </c>
      <c r="T58" s="387"/>
      <c r="U58" s="387"/>
      <c r="V58" s="388"/>
      <c r="W58" s="386" t="s">
        <v>8</v>
      </c>
      <c r="X58" s="387"/>
      <c r="Y58" s="387"/>
      <c r="Z58" s="388"/>
      <c r="AA58" s="386" t="s">
        <v>8</v>
      </c>
      <c r="AB58" s="387"/>
      <c r="AC58" s="387"/>
      <c r="AD58" s="388"/>
      <c r="AE58" s="386" t="s">
        <v>8</v>
      </c>
      <c r="AF58" s="387"/>
      <c r="AG58" s="387"/>
      <c r="AH58" s="388"/>
      <c r="AI58" s="386" t="s">
        <v>8</v>
      </c>
      <c r="AJ58" s="387"/>
      <c r="AK58" s="387"/>
      <c r="AL58" s="388"/>
      <c r="AM58" s="386" t="s">
        <v>8</v>
      </c>
      <c r="AN58" s="387"/>
      <c r="AO58" s="387"/>
      <c r="AP58" s="388"/>
      <c r="AQ58" s="386" t="s">
        <v>8</v>
      </c>
      <c r="AR58" s="387"/>
      <c r="AS58" s="387"/>
      <c r="AT58" s="388"/>
      <c r="AU58" s="386" t="s">
        <v>8</v>
      </c>
      <c r="AV58" s="387"/>
      <c r="AW58" s="387"/>
      <c r="AX58" s="388"/>
      <c r="AY58" s="386" t="s">
        <v>8</v>
      </c>
      <c r="AZ58" s="387"/>
      <c r="BA58" s="387"/>
      <c r="BB58" s="388"/>
      <c r="BC58" s="386" t="s">
        <v>8</v>
      </c>
      <c r="BD58" s="387"/>
      <c r="BE58" s="387"/>
      <c r="BF58" s="388"/>
      <c r="BG58" s="386" t="s">
        <v>8</v>
      </c>
      <c r="BH58" s="387"/>
      <c r="BI58" s="387"/>
      <c r="BJ58" s="388"/>
      <c r="BK58" s="386" t="s">
        <v>8</v>
      </c>
      <c r="BL58" s="387"/>
      <c r="BM58" s="387"/>
      <c r="BN58" s="388"/>
      <c r="BO58" s="386" t="s">
        <v>8</v>
      </c>
      <c r="BP58" s="387"/>
      <c r="BQ58" s="387"/>
      <c r="BR58" s="388"/>
      <c r="BS58" s="386" t="s">
        <v>8</v>
      </c>
      <c r="BT58" s="387"/>
      <c r="BU58" s="387"/>
      <c r="BV58" s="388"/>
      <c r="BW58" s="386" t="s">
        <v>8</v>
      </c>
      <c r="BX58" s="387"/>
      <c r="BY58" s="387"/>
      <c r="BZ58" s="388"/>
      <c r="CA58" s="386" t="s">
        <v>8</v>
      </c>
      <c r="CB58" s="387"/>
      <c r="CC58" s="387"/>
      <c r="CD58" s="388"/>
      <c r="CE58" s="386" t="s">
        <v>8</v>
      </c>
      <c r="CF58" s="387"/>
      <c r="CG58" s="387"/>
      <c r="CH58" s="388"/>
      <c r="CI58" s="386" t="s">
        <v>8</v>
      </c>
      <c r="CJ58" s="387"/>
      <c r="CK58" s="387"/>
      <c r="CL58" s="388"/>
      <c r="CM58" s="386" t="s">
        <v>8</v>
      </c>
      <c r="CN58" s="387"/>
      <c r="CO58" s="387"/>
      <c r="CP58" s="388"/>
      <c r="CQ58" s="386" t="s">
        <v>8</v>
      </c>
      <c r="CR58" s="387"/>
      <c r="CS58" s="387"/>
      <c r="CT58" s="388"/>
      <c r="CU58" s="386" t="s">
        <v>8</v>
      </c>
      <c r="CV58" s="387"/>
      <c r="CW58" s="387"/>
      <c r="CX58" s="388"/>
      <c r="CY58" s="386" t="s">
        <v>8</v>
      </c>
      <c r="CZ58" s="387"/>
      <c r="DA58" s="387"/>
      <c r="DB58" s="388"/>
      <c r="DC58" s="386" t="s">
        <v>8</v>
      </c>
      <c r="DD58" s="387"/>
      <c r="DE58" s="387"/>
      <c r="DF58" s="388"/>
      <c r="DG58" s="386" t="s">
        <v>8</v>
      </c>
      <c r="DH58" s="387"/>
      <c r="DI58" s="387"/>
      <c r="DJ58" s="388"/>
      <c r="DK58" s="386" t="s">
        <v>8</v>
      </c>
      <c r="DL58" s="387"/>
      <c r="DM58" s="387"/>
      <c r="DN58" s="388"/>
      <c r="DO58" s="386" t="s">
        <v>8</v>
      </c>
      <c r="DP58" s="387"/>
      <c r="DQ58" s="387"/>
      <c r="DR58" s="388"/>
      <c r="DS58" s="416"/>
      <c r="DT58" s="418"/>
      <c r="DU58" s="420"/>
      <c r="DV58" s="276"/>
      <c r="DW58" s="267">
        <f t="shared" ref="DW58" si="51">COUNTIF(C58:DO58,"Evaluer")</f>
        <v>0</v>
      </c>
    </row>
    <row r="59" spans="1:127" s="277" customFormat="1" ht="15.95" customHeight="1" x14ac:dyDescent="0.15">
      <c r="A59" s="457" t="s">
        <v>30</v>
      </c>
      <c r="B59" s="271"/>
      <c r="C59" s="257"/>
      <c r="D59" s="257"/>
      <c r="E59" s="257"/>
      <c r="F59" s="257"/>
      <c r="G59" s="257"/>
      <c r="H59" s="257"/>
      <c r="I59" s="257"/>
      <c r="J59" s="257"/>
      <c r="K59" s="257"/>
      <c r="L59" s="257"/>
      <c r="M59" s="257"/>
      <c r="N59" s="257"/>
      <c r="O59" s="257"/>
      <c r="P59" s="257"/>
      <c r="Q59" s="257"/>
      <c r="R59" s="257"/>
      <c r="S59" s="257"/>
      <c r="T59" s="257"/>
      <c r="U59" s="257"/>
      <c r="V59" s="257"/>
      <c r="W59" s="257"/>
      <c r="X59" s="257"/>
      <c r="Y59" s="257"/>
      <c r="Z59" s="257"/>
      <c r="AA59" s="257"/>
      <c r="AB59" s="257"/>
      <c r="AC59" s="257"/>
      <c r="AD59" s="257"/>
      <c r="AE59" s="257"/>
      <c r="AF59" s="257"/>
      <c r="AG59" s="257"/>
      <c r="AH59" s="257"/>
      <c r="AI59" s="257"/>
      <c r="AJ59" s="257"/>
      <c r="AK59" s="257"/>
      <c r="AL59" s="257"/>
      <c r="AM59" s="257"/>
      <c r="AN59" s="257"/>
      <c r="AO59" s="257"/>
      <c r="AP59" s="257"/>
      <c r="AQ59" s="257"/>
      <c r="AR59" s="257"/>
      <c r="AS59" s="257"/>
      <c r="AT59" s="257"/>
      <c r="AU59" s="257"/>
      <c r="AV59" s="257"/>
      <c r="AW59" s="257"/>
      <c r="AX59" s="257"/>
      <c r="AY59" s="257"/>
      <c r="AZ59" s="257"/>
      <c r="BA59" s="257"/>
      <c r="BB59" s="257"/>
      <c r="BC59" s="257"/>
      <c r="BD59" s="257"/>
      <c r="BE59" s="257"/>
      <c r="BF59" s="257"/>
      <c r="BG59" s="257"/>
      <c r="BH59" s="257"/>
      <c r="BI59" s="257"/>
      <c r="BJ59" s="257"/>
      <c r="BK59" s="257"/>
      <c r="BL59" s="257"/>
      <c r="BM59" s="257"/>
      <c r="BN59" s="257"/>
      <c r="BO59" s="257"/>
      <c r="BP59" s="257"/>
      <c r="BQ59" s="257"/>
      <c r="BR59" s="257"/>
      <c r="BS59" s="257"/>
      <c r="BT59" s="257"/>
      <c r="BU59" s="257"/>
      <c r="BV59" s="257"/>
      <c r="BW59" s="257"/>
      <c r="BX59" s="257"/>
      <c r="BY59" s="257"/>
      <c r="BZ59" s="257"/>
      <c r="CA59" s="257"/>
      <c r="CB59" s="257"/>
      <c r="CC59" s="257"/>
      <c r="CD59" s="257"/>
      <c r="CE59" s="257"/>
      <c r="CF59" s="257"/>
      <c r="CG59" s="257"/>
      <c r="CH59" s="257"/>
      <c r="CI59" s="257"/>
      <c r="CJ59" s="257"/>
      <c r="CK59" s="257"/>
      <c r="CL59" s="257"/>
      <c r="CM59" s="257"/>
      <c r="CN59" s="257"/>
      <c r="CO59" s="257"/>
      <c r="CP59" s="257"/>
      <c r="CQ59" s="257"/>
      <c r="CR59" s="257"/>
      <c r="CS59" s="257"/>
      <c r="CT59" s="257"/>
      <c r="CU59" s="257"/>
      <c r="CV59" s="257"/>
      <c r="CW59" s="257"/>
      <c r="CX59" s="257"/>
      <c r="CY59" s="257"/>
      <c r="CZ59" s="257"/>
      <c r="DA59" s="257"/>
      <c r="DB59" s="257"/>
      <c r="DC59" s="257"/>
      <c r="DD59" s="257"/>
      <c r="DE59" s="257"/>
      <c r="DF59" s="257"/>
      <c r="DG59" s="257"/>
      <c r="DH59" s="257"/>
      <c r="DI59" s="257"/>
      <c r="DJ59" s="257"/>
      <c r="DK59" s="257"/>
      <c r="DL59" s="257"/>
      <c r="DM59" s="257"/>
      <c r="DN59" s="257"/>
      <c r="DO59" s="257"/>
      <c r="DP59" s="257"/>
      <c r="DQ59" s="257"/>
      <c r="DR59" s="257"/>
      <c r="DS59" s="415"/>
      <c r="DT59" s="417">
        <v>2</v>
      </c>
      <c r="DU59" s="419">
        <v>8</v>
      </c>
      <c r="DV59" s="272"/>
      <c r="DW59" s="267"/>
    </row>
    <row r="60" spans="1:127" s="277" customFormat="1" ht="15.95" customHeight="1" thickBot="1" x14ac:dyDescent="0.2">
      <c r="A60" s="457"/>
      <c r="B60" s="273">
        <f t="shared" ref="B60" si="52">COUNTIF(C60:DR60,"Evaluer")</f>
        <v>0</v>
      </c>
      <c r="C60" s="386" t="s">
        <v>8</v>
      </c>
      <c r="D60" s="387"/>
      <c r="E60" s="387"/>
      <c r="F60" s="388"/>
      <c r="G60" s="386" t="s">
        <v>8</v>
      </c>
      <c r="H60" s="387"/>
      <c r="I60" s="387"/>
      <c r="J60" s="388"/>
      <c r="K60" s="386" t="s">
        <v>8</v>
      </c>
      <c r="L60" s="387"/>
      <c r="M60" s="387"/>
      <c r="N60" s="388"/>
      <c r="O60" s="386" t="s">
        <v>8</v>
      </c>
      <c r="P60" s="387"/>
      <c r="Q60" s="387"/>
      <c r="R60" s="388"/>
      <c r="S60" s="386" t="s">
        <v>8</v>
      </c>
      <c r="T60" s="387"/>
      <c r="U60" s="387"/>
      <c r="V60" s="388"/>
      <c r="W60" s="386" t="s">
        <v>8</v>
      </c>
      <c r="X60" s="387"/>
      <c r="Y60" s="387"/>
      <c r="Z60" s="388"/>
      <c r="AA60" s="386" t="s">
        <v>8</v>
      </c>
      <c r="AB60" s="387"/>
      <c r="AC60" s="387"/>
      <c r="AD60" s="388"/>
      <c r="AE60" s="386" t="s">
        <v>8</v>
      </c>
      <c r="AF60" s="387"/>
      <c r="AG60" s="387"/>
      <c r="AH60" s="388"/>
      <c r="AI60" s="386" t="s">
        <v>8</v>
      </c>
      <c r="AJ60" s="387"/>
      <c r="AK60" s="387"/>
      <c r="AL60" s="388"/>
      <c r="AM60" s="386" t="s">
        <v>8</v>
      </c>
      <c r="AN60" s="387"/>
      <c r="AO60" s="387"/>
      <c r="AP60" s="388"/>
      <c r="AQ60" s="386" t="s">
        <v>8</v>
      </c>
      <c r="AR60" s="387"/>
      <c r="AS60" s="387"/>
      <c r="AT60" s="388"/>
      <c r="AU60" s="386" t="s">
        <v>8</v>
      </c>
      <c r="AV60" s="387"/>
      <c r="AW60" s="387"/>
      <c r="AX60" s="388"/>
      <c r="AY60" s="386" t="s">
        <v>8</v>
      </c>
      <c r="AZ60" s="387"/>
      <c r="BA60" s="387"/>
      <c r="BB60" s="388"/>
      <c r="BC60" s="386" t="s">
        <v>8</v>
      </c>
      <c r="BD60" s="387"/>
      <c r="BE60" s="387"/>
      <c r="BF60" s="388"/>
      <c r="BG60" s="386" t="s">
        <v>8</v>
      </c>
      <c r="BH60" s="387"/>
      <c r="BI60" s="387"/>
      <c r="BJ60" s="388"/>
      <c r="BK60" s="386" t="s">
        <v>8</v>
      </c>
      <c r="BL60" s="387"/>
      <c r="BM60" s="387"/>
      <c r="BN60" s="388"/>
      <c r="BO60" s="386" t="s">
        <v>8</v>
      </c>
      <c r="BP60" s="387"/>
      <c r="BQ60" s="387"/>
      <c r="BR60" s="388"/>
      <c r="BS60" s="386" t="s">
        <v>8</v>
      </c>
      <c r="BT60" s="387"/>
      <c r="BU60" s="387"/>
      <c r="BV60" s="388"/>
      <c r="BW60" s="386" t="s">
        <v>8</v>
      </c>
      <c r="BX60" s="387"/>
      <c r="BY60" s="387"/>
      <c r="BZ60" s="388"/>
      <c r="CA60" s="386" t="s">
        <v>8</v>
      </c>
      <c r="CB60" s="387"/>
      <c r="CC60" s="387"/>
      <c r="CD60" s="388"/>
      <c r="CE60" s="386" t="s">
        <v>8</v>
      </c>
      <c r="CF60" s="387"/>
      <c r="CG60" s="387"/>
      <c r="CH60" s="388"/>
      <c r="CI60" s="386" t="s">
        <v>8</v>
      </c>
      <c r="CJ60" s="387"/>
      <c r="CK60" s="387"/>
      <c r="CL60" s="388"/>
      <c r="CM60" s="386" t="s">
        <v>8</v>
      </c>
      <c r="CN60" s="387"/>
      <c r="CO60" s="387"/>
      <c r="CP60" s="388"/>
      <c r="CQ60" s="386" t="s">
        <v>8</v>
      </c>
      <c r="CR60" s="387"/>
      <c r="CS60" s="387"/>
      <c r="CT60" s="388"/>
      <c r="CU60" s="386" t="s">
        <v>8</v>
      </c>
      <c r="CV60" s="387"/>
      <c r="CW60" s="387"/>
      <c r="CX60" s="388"/>
      <c r="CY60" s="386" t="s">
        <v>8</v>
      </c>
      <c r="CZ60" s="387"/>
      <c r="DA60" s="387"/>
      <c r="DB60" s="388"/>
      <c r="DC60" s="386" t="s">
        <v>8</v>
      </c>
      <c r="DD60" s="387"/>
      <c r="DE60" s="387"/>
      <c r="DF60" s="388"/>
      <c r="DG60" s="386" t="s">
        <v>8</v>
      </c>
      <c r="DH60" s="387"/>
      <c r="DI60" s="387"/>
      <c r="DJ60" s="388"/>
      <c r="DK60" s="386" t="s">
        <v>8</v>
      </c>
      <c r="DL60" s="387"/>
      <c r="DM60" s="387"/>
      <c r="DN60" s="388"/>
      <c r="DO60" s="386" t="s">
        <v>8</v>
      </c>
      <c r="DP60" s="387"/>
      <c r="DQ60" s="387"/>
      <c r="DR60" s="388"/>
      <c r="DS60" s="416"/>
      <c r="DT60" s="418"/>
      <c r="DU60" s="420"/>
      <c r="DV60" s="276"/>
      <c r="DW60" s="267">
        <f t="shared" ref="DW60" si="53">COUNTIF(C60:DO60,"Evaluer")</f>
        <v>0</v>
      </c>
    </row>
    <row r="61" spans="1:127" s="277" customFormat="1" ht="15.95" customHeight="1" x14ac:dyDescent="0.15">
      <c r="A61" s="441" t="s">
        <v>52</v>
      </c>
      <c r="B61" s="271"/>
      <c r="C61" s="257"/>
      <c r="D61" s="257"/>
      <c r="E61" s="257"/>
      <c r="F61" s="257"/>
      <c r="G61" s="257"/>
      <c r="H61" s="257"/>
      <c r="I61" s="257"/>
      <c r="J61" s="257"/>
      <c r="K61" s="257"/>
      <c r="L61" s="257"/>
      <c r="M61" s="257"/>
      <c r="N61" s="257"/>
      <c r="O61" s="257"/>
      <c r="P61" s="257"/>
      <c r="Q61" s="257"/>
      <c r="R61" s="257"/>
      <c r="S61" s="257"/>
      <c r="T61" s="257"/>
      <c r="U61" s="257"/>
      <c r="V61" s="257"/>
      <c r="W61" s="257"/>
      <c r="X61" s="257"/>
      <c r="Y61" s="257"/>
      <c r="Z61" s="257"/>
      <c r="AA61" s="257"/>
      <c r="AB61" s="257"/>
      <c r="AC61" s="257"/>
      <c r="AD61" s="257"/>
      <c r="AE61" s="257"/>
      <c r="AF61" s="257"/>
      <c r="AG61" s="257"/>
      <c r="AH61" s="257"/>
      <c r="AI61" s="257"/>
      <c r="AJ61" s="257"/>
      <c r="AK61" s="257"/>
      <c r="AL61" s="257"/>
      <c r="AM61" s="257"/>
      <c r="AN61" s="257"/>
      <c r="AO61" s="257"/>
      <c r="AP61" s="257"/>
      <c r="AQ61" s="257"/>
      <c r="AR61" s="257"/>
      <c r="AS61" s="257"/>
      <c r="AT61" s="257"/>
      <c r="AU61" s="257"/>
      <c r="AV61" s="257"/>
      <c r="AW61" s="257"/>
      <c r="AX61" s="257"/>
      <c r="AY61" s="257"/>
      <c r="AZ61" s="257"/>
      <c r="BA61" s="257"/>
      <c r="BB61" s="257"/>
      <c r="BC61" s="257"/>
      <c r="BD61" s="257"/>
      <c r="BE61" s="257"/>
      <c r="BF61" s="257"/>
      <c r="BG61" s="257"/>
      <c r="BH61" s="257"/>
      <c r="BI61" s="257"/>
      <c r="BJ61" s="257"/>
      <c r="BK61" s="257"/>
      <c r="BL61" s="257"/>
      <c r="BM61" s="257"/>
      <c r="BN61" s="257"/>
      <c r="BO61" s="257"/>
      <c r="BP61" s="257"/>
      <c r="BQ61" s="257"/>
      <c r="BR61" s="257"/>
      <c r="BS61" s="257"/>
      <c r="BT61" s="257"/>
      <c r="BU61" s="257"/>
      <c r="BV61" s="257"/>
      <c r="BW61" s="257"/>
      <c r="BX61" s="257"/>
      <c r="BY61" s="257"/>
      <c r="BZ61" s="257"/>
      <c r="CA61" s="257"/>
      <c r="CB61" s="257"/>
      <c r="CC61" s="257"/>
      <c r="CD61" s="257"/>
      <c r="CE61" s="257"/>
      <c r="CF61" s="257"/>
      <c r="CG61" s="257"/>
      <c r="CH61" s="257"/>
      <c r="CI61" s="257"/>
      <c r="CJ61" s="257"/>
      <c r="CK61" s="257"/>
      <c r="CL61" s="257"/>
      <c r="CM61" s="257"/>
      <c r="CN61" s="257"/>
      <c r="CO61" s="257"/>
      <c r="CP61" s="257"/>
      <c r="CQ61" s="257"/>
      <c r="CR61" s="257"/>
      <c r="CS61" s="257"/>
      <c r="CT61" s="257"/>
      <c r="CU61" s="257"/>
      <c r="CV61" s="257"/>
      <c r="CW61" s="257"/>
      <c r="CX61" s="257"/>
      <c r="CY61" s="257"/>
      <c r="CZ61" s="257"/>
      <c r="DA61" s="257"/>
      <c r="DB61" s="257"/>
      <c r="DC61" s="257"/>
      <c r="DD61" s="257"/>
      <c r="DE61" s="257"/>
      <c r="DF61" s="257"/>
      <c r="DG61" s="257"/>
      <c r="DH61" s="257"/>
      <c r="DI61" s="257"/>
      <c r="DJ61" s="257"/>
      <c r="DK61" s="257"/>
      <c r="DL61" s="257"/>
      <c r="DM61" s="257"/>
      <c r="DN61" s="257"/>
      <c r="DO61" s="257"/>
      <c r="DP61" s="257"/>
      <c r="DQ61" s="257"/>
      <c r="DR61" s="257"/>
      <c r="DS61" s="415"/>
      <c r="DT61" s="417">
        <v>2</v>
      </c>
      <c r="DU61" s="419">
        <v>8</v>
      </c>
      <c r="DV61" s="272"/>
      <c r="DW61" s="267"/>
    </row>
    <row r="62" spans="1:127" s="277" customFormat="1" ht="15.95" customHeight="1" thickBot="1" x14ac:dyDescent="0.2">
      <c r="A62" s="441"/>
      <c r="B62" s="273">
        <f t="shared" ref="B62" si="54">COUNTIF(C62:DR62,"Evaluer")</f>
        <v>0</v>
      </c>
      <c r="C62" s="386" t="s">
        <v>8</v>
      </c>
      <c r="D62" s="387"/>
      <c r="E62" s="387"/>
      <c r="F62" s="388"/>
      <c r="G62" s="386" t="s">
        <v>8</v>
      </c>
      <c r="H62" s="387"/>
      <c r="I62" s="387"/>
      <c r="J62" s="388"/>
      <c r="K62" s="386" t="s">
        <v>8</v>
      </c>
      <c r="L62" s="387"/>
      <c r="M62" s="387"/>
      <c r="N62" s="388"/>
      <c r="O62" s="386" t="s">
        <v>8</v>
      </c>
      <c r="P62" s="387"/>
      <c r="Q62" s="387"/>
      <c r="R62" s="388"/>
      <c r="S62" s="386" t="s">
        <v>8</v>
      </c>
      <c r="T62" s="387"/>
      <c r="U62" s="387"/>
      <c r="V62" s="388"/>
      <c r="W62" s="386" t="s">
        <v>8</v>
      </c>
      <c r="X62" s="387"/>
      <c r="Y62" s="387"/>
      <c r="Z62" s="388"/>
      <c r="AA62" s="386" t="s">
        <v>8</v>
      </c>
      <c r="AB62" s="387"/>
      <c r="AC62" s="387"/>
      <c r="AD62" s="388"/>
      <c r="AE62" s="386" t="s">
        <v>8</v>
      </c>
      <c r="AF62" s="387"/>
      <c r="AG62" s="387"/>
      <c r="AH62" s="388"/>
      <c r="AI62" s="386" t="s">
        <v>8</v>
      </c>
      <c r="AJ62" s="387"/>
      <c r="AK62" s="387"/>
      <c r="AL62" s="388"/>
      <c r="AM62" s="386" t="s">
        <v>8</v>
      </c>
      <c r="AN62" s="387"/>
      <c r="AO62" s="387"/>
      <c r="AP62" s="388"/>
      <c r="AQ62" s="386" t="s">
        <v>8</v>
      </c>
      <c r="AR62" s="387"/>
      <c r="AS62" s="387"/>
      <c r="AT62" s="388"/>
      <c r="AU62" s="386" t="s">
        <v>8</v>
      </c>
      <c r="AV62" s="387"/>
      <c r="AW62" s="387"/>
      <c r="AX62" s="388"/>
      <c r="AY62" s="386" t="s">
        <v>8</v>
      </c>
      <c r="AZ62" s="387"/>
      <c r="BA62" s="387"/>
      <c r="BB62" s="388"/>
      <c r="BC62" s="386" t="s">
        <v>8</v>
      </c>
      <c r="BD62" s="387"/>
      <c r="BE62" s="387"/>
      <c r="BF62" s="388"/>
      <c r="BG62" s="386" t="s">
        <v>8</v>
      </c>
      <c r="BH62" s="387"/>
      <c r="BI62" s="387"/>
      <c r="BJ62" s="388"/>
      <c r="BK62" s="386" t="s">
        <v>8</v>
      </c>
      <c r="BL62" s="387"/>
      <c r="BM62" s="387"/>
      <c r="BN62" s="388"/>
      <c r="BO62" s="386" t="s">
        <v>8</v>
      </c>
      <c r="BP62" s="387"/>
      <c r="BQ62" s="387"/>
      <c r="BR62" s="388"/>
      <c r="BS62" s="386" t="s">
        <v>8</v>
      </c>
      <c r="BT62" s="387"/>
      <c r="BU62" s="387"/>
      <c r="BV62" s="388"/>
      <c r="BW62" s="386" t="s">
        <v>8</v>
      </c>
      <c r="BX62" s="387"/>
      <c r="BY62" s="387"/>
      <c r="BZ62" s="388"/>
      <c r="CA62" s="386" t="s">
        <v>8</v>
      </c>
      <c r="CB62" s="387"/>
      <c r="CC62" s="387"/>
      <c r="CD62" s="388"/>
      <c r="CE62" s="386" t="s">
        <v>8</v>
      </c>
      <c r="CF62" s="387"/>
      <c r="CG62" s="387"/>
      <c r="CH62" s="388"/>
      <c r="CI62" s="386" t="s">
        <v>8</v>
      </c>
      <c r="CJ62" s="387"/>
      <c r="CK62" s="387"/>
      <c r="CL62" s="388"/>
      <c r="CM62" s="386" t="s">
        <v>8</v>
      </c>
      <c r="CN62" s="387"/>
      <c r="CO62" s="387"/>
      <c r="CP62" s="388"/>
      <c r="CQ62" s="386" t="s">
        <v>8</v>
      </c>
      <c r="CR62" s="387"/>
      <c r="CS62" s="387"/>
      <c r="CT62" s="388"/>
      <c r="CU62" s="386" t="s">
        <v>8</v>
      </c>
      <c r="CV62" s="387"/>
      <c r="CW62" s="387"/>
      <c r="CX62" s="388"/>
      <c r="CY62" s="386" t="s">
        <v>8</v>
      </c>
      <c r="CZ62" s="387"/>
      <c r="DA62" s="387"/>
      <c r="DB62" s="388"/>
      <c r="DC62" s="386" t="s">
        <v>8</v>
      </c>
      <c r="DD62" s="387"/>
      <c r="DE62" s="387"/>
      <c r="DF62" s="388"/>
      <c r="DG62" s="386" t="s">
        <v>8</v>
      </c>
      <c r="DH62" s="387"/>
      <c r="DI62" s="387"/>
      <c r="DJ62" s="388"/>
      <c r="DK62" s="386" t="s">
        <v>8</v>
      </c>
      <c r="DL62" s="387"/>
      <c r="DM62" s="387"/>
      <c r="DN62" s="388"/>
      <c r="DO62" s="386" t="s">
        <v>8</v>
      </c>
      <c r="DP62" s="387"/>
      <c r="DQ62" s="387"/>
      <c r="DR62" s="388"/>
      <c r="DS62" s="416"/>
      <c r="DT62" s="418"/>
      <c r="DU62" s="420"/>
      <c r="DV62" s="278"/>
      <c r="DW62" s="267">
        <f t="shared" ref="DW62" si="55">COUNTIF(C62:DO62,"Evaluer")</f>
        <v>0</v>
      </c>
    </row>
    <row r="63" spans="1:127" s="277" customFormat="1" ht="15.95" customHeight="1" x14ac:dyDescent="0.15">
      <c r="A63" s="439" t="s">
        <v>40</v>
      </c>
      <c r="B63" s="271"/>
      <c r="C63" s="257"/>
      <c r="D63" s="257"/>
      <c r="E63" s="257"/>
      <c r="F63" s="257"/>
      <c r="G63" s="257"/>
      <c r="H63" s="257"/>
      <c r="I63" s="257"/>
      <c r="J63" s="257"/>
      <c r="K63" s="257"/>
      <c r="L63" s="257"/>
      <c r="M63" s="257"/>
      <c r="N63" s="257"/>
      <c r="O63" s="257"/>
      <c r="P63" s="257"/>
      <c r="Q63" s="257"/>
      <c r="R63" s="257"/>
      <c r="S63" s="257"/>
      <c r="T63" s="257"/>
      <c r="U63" s="257"/>
      <c r="V63" s="257"/>
      <c r="W63" s="257"/>
      <c r="X63" s="257"/>
      <c r="Y63" s="257"/>
      <c r="Z63" s="257"/>
      <c r="AA63" s="257"/>
      <c r="AB63" s="257"/>
      <c r="AC63" s="257"/>
      <c r="AD63" s="257"/>
      <c r="AE63" s="257"/>
      <c r="AF63" s="257"/>
      <c r="AG63" s="257"/>
      <c r="AH63" s="257"/>
      <c r="AI63" s="257"/>
      <c r="AJ63" s="257"/>
      <c r="AK63" s="257"/>
      <c r="AL63" s="257"/>
      <c r="AM63" s="257"/>
      <c r="AN63" s="257"/>
      <c r="AO63" s="257"/>
      <c r="AP63" s="257"/>
      <c r="AQ63" s="257"/>
      <c r="AR63" s="257"/>
      <c r="AS63" s="257"/>
      <c r="AT63" s="257"/>
      <c r="AU63" s="257"/>
      <c r="AV63" s="257"/>
      <c r="AW63" s="257"/>
      <c r="AX63" s="257"/>
      <c r="AY63" s="257"/>
      <c r="AZ63" s="257"/>
      <c r="BA63" s="257"/>
      <c r="BB63" s="257"/>
      <c r="BC63" s="257"/>
      <c r="BD63" s="257"/>
      <c r="BE63" s="257"/>
      <c r="BF63" s="257"/>
      <c r="BG63" s="257"/>
      <c r="BH63" s="257"/>
      <c r="BI63" s="257"/>
      <c r="BJ63" s="257"/>
      <c r="BK63" s="257"/>
      <c r="BL63" s="257"/>
      <c r="BM63" s="257"/>
      <c r="BN63" s="257"/>
      <c r="BO63" s="257"/>
      <c r="BP63" s="257"/>
      <c r="BQ63" s="257"/>
      <c r="BR63" s="257"/>
      <c r="BS63" s="257"/>
      <c r="BT63" s="257"/>
      <c r="BU63" s="257"/>
      <c r="BV63" s="257"/>
      <c r="BW63" s="257"/>
      <c r="BX63" s="257"/>
      <c r="BY63" s="257"/>
      <c r="BZ63" s="257"/>
      <c r="CA63" s="257"/>
      <c r="CB63" s="257"/>
      <c r="CC63" s="257"/>
      <c r="CD63" s="257"/>
      <c r="CE63" s="257"/>
      <c r="CF63" s="257"/>
      <c r="CG63" s="257"/>
      <c r="CH63" s="257"/>
      <c r="CI63" s="257"/>
      <c r="CJ63" s="257"/>
      <c r="CK63" s="257"/>
      <c r="CL63" s="257"/>
      <c r="CM63" s="257"/>
      <c r="CN63" s="257"/>
      <c r="CO63" s="257"/>
      <c r="CP63" s="257"/>
      <c r="CQ63" s="257"/>
      <c r="CR63" s="257"/>
      <c r="CS63" s="257"/>
      <c r="CT63" s="257"/>
      <c r="CU63" s="257"/>
      <c r="CV63" s="257"/>
      <c r="CW63" s="257"/>
      <c r="CX63" s="257"/>
      <c r="CY63" s="257"/>
      <c r="CZ63" s="257"/>
      <c r="DA63" s="257"/>
      <c r="DB63" s="257"/>
      <c r="DC63" s="257"/>
      <c r="DD63" s="257"/>
      <c r="DE63" s="257"/>
      <c r="DF63" s="257"/>
      <c r="DG63" s="257"/>
      <c r="DH63" s="257"/>
      <c r="DI63" s="257"/>
      <c r="DJ63" s="257"/>
      <c r="DK63" s="257"/>
      <c r="DL63" s="257"/>
      <c r="DM63" s="257"/>
      <c r="DN63" s="257"/>
      <c r="DO63" s="257"/>
      <c r="DP63" s="257"/>
      <c r="DQ63" s="257"/>
      <c r="DR63" s="257"/>
      <c r="DS63" s="415"/>
      <c r="DT63" s="417">
        <v>2</v>
      </c>
      <c r="DU63" s="419">
        <v>8</v>
      </c>
      <c r="DV63" s="272"/>
      <c r="DW63" s="267"/>
    </row>
    <row r="64" spans="1:127" s="277" customFormat="1" ht="15.95" customHeight="1" thickBot="1" x14ac:dyDescent="0.2">
      <c r="A64" s="439"/>
      <c r="B64" s="273">
        <f t="shared" ref="B64" si="56">COUNTIF(C64:DR64,"Evaluer")</f>
        <v>0</v>
      </c>
      <c r="C64" s="386" t="s">
        <v>8</v>
      </c>
      <c r="D64" s="387"/>
      <c r="E64" s="387"/>
      <c r="F64" s="388"/>
      <c r="G64" s="386" t="s">
        <v>8</v>
      </c>
      <c r="H64" s="387"/>
      <c r="I64" s="387"/>
      <c r="J64" s="388"/>
      <c r="K64" s="386" t="s">
        <v>8</v>
      </c>
      <c r="L64" s="387"/>
      <c r="M64" s="387"/>
      <c r="N64" s="388"/>
      <c r="O64" s="386" t="s">
        <v>8</v>
      </c>
      <c r="P64" s="387"/>
      <c r="Q64" s="387"/>
      <c r="R64" s="388"/>
      <c r="S64" s="386" t="s">
        <v>8</v>
      </c>
      <c r="T64" s="387"/>
      <c r="U64" s="387"/>
      <c r="V64" s="388"/>
      <c r="W64" s="386" t="s">
        <v>8</v>
      </c>
      <c r="X64" s="387"/>
      <c r="Y64" s="387"/>
      <c r="Z64" s="388"/>
      <c r="AA64" s="386" t="s">
        <v>8</v>
      </c>
      <c r="AB64" s="387"/>
      <c r="AC64" s="387"/>
      <c r="AD64" s="388"/>
      <c r="AE64" s="386" t="s">
        <v>8</v>
      </c>
      <c r="AF64" s="387"/>
      <c r="AG64" s="387"/>
      <c r="AH64" s="388"/>
      <c r="AI64" s="386" t="s">
        <v>8</v>
      </c>
      <c r="AJ64" s="387"/>
      <c r="AK64" s="387"/>
      <c r="AL64" s="388"/>
      <c r="AM64" s="386" t="s">
        <v>8</v>
      </c>
      <c r="AN64" s="387"/>
      <c r="AO64" s="387"/>
      <c r="AP64" s="388"/>
      <c r="AQ64" s="386" t="s">
        <v>8</v>
      </c>
      <c r="AR64" s="387"/>
      <c r="AS64" s="387"/>
      <c r="AT64" s="388"/>
      <c r="AU64" s="386" t="s">
        <v>8</v>
      </c>
      <c r="AV64" s="387"/>
      <c r="AW64" s="387"/>
      <c r="AX64" s="388"/>
      <c r="AY64" s="386" t="s">
        <v>8</v>
      </c>
      <c r="AZ64" s="387"/>
      <c r="BA64" s="387"/>
      <c r="BB64" s="388"/>
      <c r="BC64" s="386" t="s">
        <v>8</v>
      </c>
      <c r="BD64" s="387"/>
      <c r="BE64" s="387"/>
      <c r="BF64" s="388"/>
      <c r="BG64" s="386" t="s">
        <v>8</v>
      </c>
      <c r="BH64" s="387"/>
      <c r="BI64" s="387"/>
      <c r="BJ64" s="388"/>
      <c r="BK64" s="386" t="s">
        <v>8</v>
      </c>
      <c r="BL64" s="387"/>
      <c r="BM64" s="387"/>
      <c r="BN64" s="388"/>
      <c r="BO64" s="386" t="s">
        <v>8</v>
      </c>
      <c r="BP64" s="387"/>
      <c r="BQ64" s="387"/>
      <c r="BR64" s="388"/>
      <c r="BS64" s="386" t="s">
        <v>8</v>
      </c>
      <c r="BT64" s="387"/>
      <c r="BU64" s="387"/>
      <c r="BV64" s="388"/>
      <c r="BW64" s="386" t="s">
        <v>8</v>
      </c>
      <c r="BX64" s="387"/>
      <c r="BY64" s="387"/>
      <c r="BZ64" s="388"/>
      <c r="CA64" s="386" t="s">
        <v>8</v>
      </c>
      <c r="CB64" s="387"/>
      <c r="CC64" s="387"/>
      <c r="CD64" s="388"/>
      <c r="CE64" s="386" t="s">
        <v>8</v>
      </c>
      <c r="CF64" s="387"/>
      <c r="CG64" s="387"/>
      <c r="CH64" s="388"/>
      <c r="CI64" s="386" t="s">
        <v>8</v>
      </c>
      <c r="CJ64" s="387"/>
      <c r="CK64" s="387"/>
      <c r="CL64" s="388"/>
      <c r="CM64" s="386" t="s">
        <v>8</v>
      </c>
      <c r="CN64" s="387"/>
      <c r="CO64" s="387"/>
      <c r="CP64" s="388"/>
      <c r="CQ64" s="386" t="s">
        <v>8</v>
      </c>
      <c r="CR64" s="387"/>
      <c r="CS64" s="387"/>
      <c r="CT64" s="388"/>
      <c r="CU64" s="386" t="s">
        <v>8</v>
      </c>
      <c r="CV64" s="387"/>
      <c r="CW64" s="387"/>
      <c r="CX64" s="388"/>
      <c r="CY64" s="386" t="s">
        <v>8</v>
      </c>
      <c r="CZ64" s="387"/>
      <c r="DA64" s="387"/>
      <c r="DB64" s="388"/>
      <c r="DC64" s="386" t="s">
        <v>8</v>
      </c>
      <c r="DD64" s="387"/>
      <c r="DE64" s="387"/>
      <c r="DF64" s="388"/>
      <c r="DG64" s="386" t="s">
        <v>8</v>
      </c>
      <c r="DH64" s="387"/>
      <c r="DI64" s="387"/>
      <c r="DJ64" s="388"/>
      <c r="DK64" s="386" t="s">
        <v>8</v>
      </c>
      <c r="DL64" s="387"/>
      <c r="DM64" s="387"/>
      <c r="DN64" s="388"/>
      <c r="DO64" s="386" t="s">
        <v>8</v>
      </c>
      <c r="DP64" s="387"/>
      <c r="DQ64" s="387"/>
      <c r="DR64" s="388"/>
      <c r="DS64" s="416"/>
      <c r="DT64" s="418"/>
      <c r="DU64" s="420"/>
      <c r="DV64" s="278"/>
      <c r="DW64" s="267">
        <f t="shared" ref="DW64" si="57">COUNTIF(C64:DO64,"Evaluer")</f>
        <v>0</v>
      </c>
    </row>
    <row r="65" spans="1:127" s="277" customFormat="1" ht="15.95" customHeight="1" x14ac:dyDescent="0.15">
      <c r="A65" s="439" t="s">
        <v>41</v>
      </c>
      <c r="B65" s="271"/>
      <c r="C65" s="257"/>
      <c r="D65" s="257"/>
      <c r="E65" s="257"/>
      <c r="F65" s="257"/>
      <c r="G65" s="257"/>
      <c r="H65" s="257"/>
      <c r="I65" s="257"/>
      <c r="J65" s="257"/>
      <c r="K65" s="257"/>
      <c r="L65" s="257"/>
      <c r="M65" s="257"/>
      <c r="N65" s="257"/>
      <c r="O65" s="257"/>
      <c r="P65" s="257"/>
      <c r="Q65" s="257"/>
      <c r="R65" s="257"/>
      <c r="S65" s="257"/>
      <c r="T65" s="257"/>
      <c r="U65" s="257"/>
      <c r="V65" s="257"/>
      <c r="W65" s="257"/>
      <c r="X65" s="257"/>
      <c r="Y65" s="257"/>
      <c r="Z65" s="257"/>
      <c r="AA65" s="257"/>
      <c r="AB65" s="257"/>
      <c r="AC65" s="257"/>
      <c r="AD65" s="257"/>
      <c r="AE65" s="257"/>
      <c r="AF65" s="257"/>
      <c r="AG65" s="257"/>
      <c r="AH65" s="257"/>
      <c r="AI65" s="257"/>
      <c r="AJ65" s="257"/>
      <c r="AK65" s="257"/>
      <c r="AL65" s="257"/>
      <c r="AM65" s="257"/>
      <c r="AN65" s="257"/>
      <c r="AO65" s="257"/>
      <c r="AP65" s="257"/>
      <c r="AQ65" s="257"/>
      <c r="AR65" s="257"/>
      <c r="AS65" s="257"/>
      <c r="AT65" s="257"/>
      <c r="AU65" s="257"/>
      <c r="AV65" s="257"/>
      <c r="AW65" s="257"/>
      <c r="AX65" s="257"/>
      <c r="AY65" s="257"/>
      <c r="AZ65" s="257"/>
      <c r="BA65" s="257"/>
      <c r="BB65" s="257"/>
      <c r="BC65" s="257"/>
      <c r="BD65" s="257"/>
      <c r="BE65" s="257"/>
      <c r="BF65" s="257"/>
      <c r="BG65" s="257"/>
      <c r="BH65" s="257"/>
      <c r="BI65" s="257"/>
      <c r="BJ65" s="257"/>
      <c r="BK65" s="257"/>
      <c r="BL65" s="257"/>
      <c r="BM65" s="257"/>
      <c r="BN65" s="257"/>
      <c r="BO65" s="257"/>
      <c r="BP65" s="257"/>
      <c r="BQ65" s="257"/>
      <c r="BR65" s="257"/>
      <c r="BS65" s="257"/>
      <c r="BT65" s="257"/>
      <c r="BU65" s="257"/>
      <c r="BV65" s="257"/>
      <c r="BW65" s="257"/>
      <c r="BX65" s="257"/>
      <c r="BY65" s="257"/>
      <c r="BZ65" s="257"/>
      <c r="CA65" s="257"/>
      <c r="CB65" s="257"/>
      <c r="CC65" s="257"/>
      <c r="CD65" s="257"/>
      <c r="CE65" s="257"/>
      <c r="CF65" s="257"/>
      <c r="CG65" s="257"/>
      <c r="CH65" s="257"/>
      <c r="CI65" s="257"/>
      <c r="CJ65" s="257"/>
      <c r="CK65" s="257"/>
      <c r="CL65" s="257"/>
      <c r="CM65" s="257"/>
      <c r="CN65" s="257"/>
      <c r="CO65" s="257"/>
      <c r="CP65" s="257"/>
      <c r="CQ65" s="257"/>
      <c r="CR65" s="257"/>
      <c r="CS65" s="257"/>
      <c r="CT65" s="257"/>
      <c r="CU65" s="257"/>
      <c r="CV65" s="257"/>
      <c r="CW65" s="257"/>
      <c r="CX65" s="257"/>
      <c r="CY65" s="257"/>
      <c r="CZ65" s="257"/>
      <c r="DA65" s="257"/>
      <c r="DB65" s="257"/>
      <c r="DC65" s="257"/>
      <c r="DD65" s="257"/>
      <c r="DE65" s="257"/>
      <c r="DF65" s="257"/>
      <c r="DG65" s="257"/>
      <c r="DH65" s="257"/>
      <c r="DI65" s="257"/>
      <c r="DJ65" s="257"/>
      <c r="DK65" s="257"/>
      <c r="DL65" s="257"/>
      <c r="DM65" s="257"/>
      <c r="DN65" s="257"/>
      <c r="DO65" s="257"/>
      <c r="DP65" s="257"/>
      <c r="DQ65" s="257"/>
      <c r="DR65" s="257"/>
      <c r="DS65" s="415"/>
      <c r="DT65" s="417">
        <v>2</v>
      </c>
      <c r="DU65" s="419">
        <v>8</v>
      </c>
      <c r="DV65" s="272"/>
      <c r="DW65" s="267"/>
    </row>
    <row r="66" spans="1:127" s="277" customFormat="1" ht="15.95" customHeight="1" thickBot="1" x14ac:dyDescent="0.2">
      <c r="A66" s="439"/>
      <c r="B66" s="273">
        <f t="shared" ref="B66" si="58">COUNTIF(C66:DR66,"Evaluer")</f>
        <v>0</v>
      </c>
      <c r="C66" s="386" t="s">
        <v>8</v>
      </c>
      <c r="D66" s="387"/>
      <c r="E66" s="387"/>
      <c r="F66" s="388"/>
      <c r="G66" s="386" t="s">
        <v>8</v>
      </c>
      <c r="H66" s="387"/>
      <c r="I66" s="387"/>
      <c r="J66" s="388"/>
      <c r="K66" s="386" t="s">
        <v>8</v>
      </c>
      <c r="L66" s="387"/>
      <c r="M66" s="387"/>
      <c r="N66" s="388"/>
      <c r="O66" s="386" t="s">
        <v>8</v>
      </c>
      <c r="P66" s="387"/>
      <c r="Q66" s="387"/>
      <c r="R66" s="388"/>
      <c r="S66" s="386" t="s">
        <v>8</v>
      </c>
      <c r="T66" s="387"/>
      <c r="U66" s="387"/>
      <c r="V66" s="388"/>
      <c r="W66" s="386" t="s">
        <v>8</v>
      </c>
      <c r="X66" s="387"/>
      <c r="Y66" s="387"/>
      <c r="Z66" s="388"/>
      <c r="AA66" s="386" t="s">
        <v>8</v>
      </c>
      <c r="AB66" s="387"/>
      <c r="AC66" s="387"/>
      <c r="AD66" s="388"/>
      <c r="AE66" s="386" t="s">
        <v>8</v>
      </c>
      <c r="AF66" s="387"/>
      <c r="AG66" s="387"/>
      <c r="AH66" s="388"/>
      <c r="AI66" s="386" t="s">
        <v>8</v>
      </c>
      <c r="AJ66" s="387"/>
      <c r="AK66" s="387"/>
      <c r="AL66" s="388"/>
      <c r="AM66" s="386" t="s">
        <v>8</v>
      </c>
      <c r="AN66" s="387"/>
      <c r="AO66" s="387"/>
      <c r="AP66" s="388"/>
      <c r="AQ66" s="386" t="s">
        <v>8</v>
      </c>
      <c r="AR66" s="387"/>
      <c r="AS66" s="387"/>
      <c r="AT66" s="388"/>
      <c r="AU66" s="386" t="s">
        <v>8</v>
      </c>
      <c r="AV66" s="387"/>
      <c r="AW66" s="387"/>
      <c r="AX66" s="388"/>
      <c r="AY66" s="386" t="s">
        <v>8</v>
      </c>
      <c r="AZ66" s="387"/>
      <c r="BA66" s="387"/>
      <c r="BB66" s="388"/>
      <c r="BC66" s="386" t="s">
        <v>8</v>
      </c>
      <c r="BD66" s="387"/>
      <c r="BE66" s="387"/>
      <c r="BF66" s="388"/>
      <c r="BG66" s="386" t="s">
        <v>8</v>
      </c>
      <c r="BH66" s="387"/>
      <c r="BI66" s="387"/>
      <c r="BJ66" s="388"/>
      <c r="BK66" s="386" t="s">
        <v>8</v>
      </c>
      <c r="BL66" s="387"/>
      <c r="BM66" s="387"/>
      <c r="BN66" s="388"/>
      <c r="BO66" s="386" t="s">
        <v>8</v>
      </c>
      <c r="BP66" s="387"/>
      <c r="BQ66" s="387"/>
      <c r="BR66" s="388"/>
      <c r="BS66" s="386" t="s">
        <v>8</v>
      </c>
      <c r="BT66" s="387"/>
      <c r="BU66" s="387"/>
      <c r="BV66" s="388"/>
      <c r="BW66" s="386" t="s">
        <v>8</v>
      </c>
      <c r="BX66" s="387"/>
      <c r="BY66" s="387"/>
      <c r="BZ66" s="388"/>
      <c r="CA66" s="386" t="s">
        <v>8</v>
      </c>
      <c r="CB66" s="387"/>
      <c r="CC66" s="387"/>
      <c r="CD66" s="388"/>
      <c r="CE66" s="386" t="s">
        <v>8</v>
      </c>
      <c r="CF66" s="387"/>
      <c r="CG66" s="387"/>
      <c r="CH66" s="388"/>
      <c r="CI66" s="386" t="s">
        <v>8</v>
      </c>
      <c r="CJ66" s="387"/>
      <c r="CK66" s="387"/>
      <c r="CL66" s="388"/>
      <c r="CM66" s="386" t="s">
        <v>8</v>
      </c>
      <c r="CN66" s="387"/>
      <c r="CO66" s="387"/>
      <c r="CP66" s="388"/>
      <c r="CQ66" s="386" t="s">
        <v>8</v>
      </c>
      <c r="CR66" s="387"/>
      <c r="CS66" s="387"/>
      <c r="CT66" s="388"/>
      <c r="CU66" s="386" t="s">
        <v>8</v>
      </c>
      <c r="CV66" s="387"/>
      <c r="CW66" s="387"/>
      <c r="CX66" s="388"/>
      <c r="CY66" s="386" t="s">
        <v>8</v>
      </c>
      <c r="CZ66" s="387"/>
      <c r="DA66" s="387"/>
      <c r="DB66" s="388"/>
      <c r="DC66" s="386" t="s">
        <v>8</v>
      </c>
      <c r="DD66" s="387"/>
      <c r="DE66" s="387"/>
      <c r="DF66" s="388"/>
      <c r="DG66" s="386" t="s">
        <v>8</v>
      </c>
      <c r="DH66" s="387"/>
      <c r="DI66" s="387"/>
      <c r="DJ66" s="388"/>
      <c r="DK66" s="386" t="s">
        <v>8</v>
      </c>
      <c r="DL66" s="387"/>
      <c r="DM66" s="387"/>
      <c r="DN66" s="388"/>
      <c r="DO66" s="386" t="s">
        <v>8</v>
      </c>
      <c r="DP66" s="387"/>
      <c r="DQ66" s="387"/>
      <c r="DR66" s="388"/>
      <c r="DS66" s="416"/>
      <c r="DT66" s="418"/>
      <c r="DU66" s="420"/>
      <c r="DV66" s="278"/>
      <c r="DW66" s="267">
        <f t="shared" ref="DW66" si="59">COUNTIF(C66:DO66,"Evaluer")</f>
        <v>0</v>
      </c>
    </row>
    <row r="67" spans="1:127" s="277" customFormat="1" ht="15.95" customHeight="1" x14ac:dyDescent="0.15">
      <c r="A67" s="439" t="s">
        <v>42</v>
      </c>
      <c r="B67" s="271"/>
      <c r="C67" s="257"/>
      <c r="D67" s="257"/>
      <c r="E67" s="257"/>
      <c r="F67" s="257"/>
      <c r="G67" s="257"/>
      <c r="H67" s="257"/>
      <c r="I67" s="257"/>
      <c r="J67" s="257"/>
      <c r="K67" s="257"/>
      <c r="L67" s="257"/>
      <c r="M67" s="257"/>
      <c r="N67" s="257"/>
      <c r="O67" s="257"/>
      <c r="P67" s="257"/>
      <c r="Q67" s="257"/>
      <c r="R67" s="257"/>
      <c r="S67" s="257"/>
      <c r="T67" s="257"/>
      <c r="U67" s="257"/>
      <c r="V67" s="257"/>
      <c r="W67" s="257"/>
      <c r="X67" s="257"/>
      <c r="Y67" s="257"/>
      <c r="Z67" s="257"/>
      <c r="AA67" s="257"/>
      <c r="AB67" s="257"/>
      <c r="AC67" s="257"/>
      <c r="AD67" s="257"/>
      <c r="AE67" s="257"/>
      <c r="AF67" s="257"/>
      <c r="AG67" s="257"/>
      <c r="AH67" s="257"/>
      <c r="AI67" s="257"/>
      <c r="AJ67" s="257"/>
      <c r="AK67" s="257"/>
      <c r="AL67" s="257"/>
      <c r="AM67" s="257"/>
      <c r="AN67" s="257"/>
      <c r="AO67" s="257"/>
      <c r="AP67" s="257"/>
      <c r="AQ67" s="257"/>
      <c r="AR67" s="257"/>
      <c r="AS67" s="257"/>
      <c r="AT67" s="257"/>
      <c r="AU67" s="257"/>
      <c r="AV67" s="257"/>
      <c r="AW67" s="257"/>
      <c r="AX67" s="257"/>
      <c r="AY67" s="257"/>
      <c r="AZ67" s="257"/>
      <c r="BA67" s="257"/>
      <c r="BB67" s="257"/>
      <c r="BC67" s="257"/>
      <c r="BD67" s="257"/>
      <c r="BE67" s="257"/>
      <c r="BF67" s="257"/>
      <c r="BG67" s="257"/>
      <c r="BH67" s="257"/>
      <c r="BI67" s="257"/>
      <c r="BJ67" s="257"/>
      <c r="BK67" s="257"/>
      <c r="BL67" s="257"/>
      <c r="BM67" s="257"/>
      <c r="BN67" s="257"/>
      <c r="BO67" s="257"/>
      <c r="BP67" s="257"/>
      <c r="BQ67" s="257"/>
      <c r="BR67" s="257"/>
      <c r="BS67" s="257"/>
      <c r="BT67" s="257"/>
      <c r="BU67" s="257"/>
      <c r="BV67" s="257"/>
      <c r="BW67" s="257"/>
      <c r="BX67" s="257"/>
      <c r="BY67" s="257"/>
      <c r="BZ67" s="257"/>
      <c r="CA67" s="257"/>
      <c r="CB67" s="257"/>
      <c r="CC67" s="257"/>
      <c r="CD67" s="257"/>
      <c r="CE67" s="257"/>
      <c r="CF67" s="257"/>
      <c r="CG67" s="257"/>
      <c r="CH67" s="257"/>
      <c r="CI67" s="257"/>
      <c r="CJ67" s="257"/>
      <c r="CK67" s="257"/>
      <c r="CL67" s="257"/>
      <c r="CM67" s="257"/>
      <c r="CN67" s="257"/>
      <c r="CO67" s="257"/>
      <c r="CP67" s="257"/>
      <c r="CQ67" s="257"/>
      <c r="CR67" s="257"/>
      <c r="CS67" s="257"/>
      <c r="CT67" s="257"/>
      <c r="CU67" s="257"/>
      <c r="CV67" s="257"/>
      <c r="CW67" s="257"/>
      <c r="CX67" s="257"/>
      <c r="CY67" s="257"/>
      <c r="CZ67" s="257"/>
      <c r="DA67" s="257"/>
      <c r="DB67" s="257"/>
      <c r="DC67" s="257"/>
      <c r="DD67" s="257"/>
      <c r="DE67" s="257"/>
      <c r="DF67" s="257"/>
      <c r="DG67" s="257"/>
      <c r="DH67" s="257"/>
      <c r="DI67" s="257"/>
      <c r="DJ67" s="257"/>
      <c r="DK67" s="257"/>
      <c r="DL67" s="257"/>
      <c r="DM67" s="257"/>
      <c r="DN67" s="257"/>
      <c r="DO67" s="257"/>
      <c r="DP67" s="257"/>
      <c r="DQ67" s="257"/>
      <c r="DR67" s="257"/>
      <c r="DS67" s="415"/>
      <c r="DT67" s="417">
        <v>2</v>
      </c>
      <c r="DU67" s="419">
        <v>8</v>
      </c>
      <c r="DV67" s="272"/>
      <c r="DW67" s="267"/>
    </row>
    <row r="68" spans="1:127" s="277" customFormat="1" ht="15.95" customHeight="1" thickBot="1" x14ac:dyDescent="0.2">
      <c r="A68" s="439"/>
      <c r="B68" s="273">
        <f t="shared" ref="B68" si="60">COUNTIF(C68:DR68,"Evaluer")</f>
        <v>0</v>
      </c>
      <c r="C68" s="386" t="s">
        <v>8</v>
      </c>
      <c r="D68" s="387"/>
      <c r="E68" s="387"/>
      <c r="F68" s="388"/>
      <c r="G68" s="386" t="s">
        <v>8</v>
      </c>
      <c r="H68" s="387"/>
      <c r="I68" s="387"/>
      <c r="J68" s="388"/>
      <c r="K68" s="386" t="s">
        <v>8</v>
      </c>
      <c r="L68" s="387"/>
      <c r="M68" s="387"/>
      <c r="N68" s="388"/>
      <c r="O68" s="386" t="s">
        <v>8</v>
      </c>
      <c r="P68" s="387"/>
      <c r="Q68" s="387"/>
      <c r="R68" s="388"/>
      <c r="S68" s="386" t="s">
        <v>8</v>
      </c>
      <c r="T68" s="387"/>
      <c r="U68" s="387"/>
      <c r="V68" s="388"/>
      <c r="W68" s="386" t="s">
        <v>8</v>
      </c>
      <c r="X68" s="387"/>
      <c r="Y68" s="387"/>
      <c r="Z68" s="388"/>
      <c r="AA68" s="386" t="s">
        <v>8</v>
      </c>
      <c r="AB68" s="387"/>
      <c r="AC68" s="387"/>
      <c r="AD68" s="388"/>
      <c r="AE68" s="386" t="s">
        <v>8</v>
      </c>
      <c r="AF68" s="387"/>
      <c r="AG68" s="387"/>
      <c r="AH68" s="388"/>
      <c r="AI68" s="386" t="s">
        <v>8</v>
      </c>
      <c r="AJ68" s="387"/>
      <c r="AK68" s="387"/>
      <c r="AL68" s="388"/>
      <c r="AM68" s="386" t="s">
        <v>8</v>
      </c>
      <c r="AN68" s="387"/>
      <c r="AO68" s="387"/>
      <c r="AP68" s="388"/>
      <c r="AQ68" s="386" t="s">
        <v>8</v>
      </c>
      <c r="AR68" s="387"/>
      <c r="AS68" s="387"/>
      <c r="AT68" s="388"/>
      <c r="AU68" s="386" t="s">
        <v>8</v>
      </c>
      <c r="AV68" s="387"/>
      <c r="AW68" s="387"/>
      <c r="AX68" s="388"/>
      <c r="AY68" s="386" t="s">
        <v>8</v>
      </c>
      <c r="AZ68" s="387"/>
      <c r="BA68" s="387"/>
      <c r="BB68" s="388"/>
      <c r="BC68" s="386" t="s">
        <v>8</v>
      </c>
      <c r="BD68" s="387"/>
      <c r="BE68" s="387"/>
      <c r="BF68" s="388"/>
      <c r="BG68" s="386" t="s">
        <v>8</v>
      </c>
      <c r="BH68" s="387"/>
      <c r="BI68" s="387"/>
      <c r="BJ68" s="388"/>
      <c r="BK68" s="386" t="s">
        <v>8</v>
      </c>
      <c r="BL68" s="387"/>
      <c r="BM68" s="387"/>
      <c r="BN68" s="388"/>
      <c r="BO68" s="386" t="s">
        <v>8</v>
      </c>
      <c r="BP68" s="387"/>
      <c r="BQ68" s="387"/>
      <c r="BR68" s="388"/>
      <c r="BS68" s="386" t="s">
        <v>8</v>
      </c>
      <c r="BT68" s="387"/>
      <c r="BU68" s="387"/>
      <c r="BV68" s="388"/>
      <c r="BW68" s="386" t="s">
        <v>8</v>
      </c>
      <c r="BX68" s="387"/>
      <c r="BY68" s="387"/>
      <c r="BZ68" s="388"/>
      <c r="CA68" s="386" t="s">
        <v>8</v>
      </c>
      <c r="CB68" s="387"/>
      <c r="CC68" s="387"/>
      <c r="CD68" s="388"/>
      <c r="CE68" s="386" t="s">
        <v>8</v>
      </c>
      <c r="CF68" s="387"/>
      <c r="CG68" s="387"/>
      <c r="CH68" s="388"/>
      <c r="CI68" s="386" t="s">
        <v>8</v>
      </c>
      <c r="CJ68" s="387"/>
      <c r="CK68" s="387"/>
      <c r="CL68" s="388"/>
      <c r="CM68" s="386" t="s">
        <v>8</v>
      </c>
      <c r="CN68" s="387"/>
      <c r="CO68" s="387"/>
      <c r="CP68" s="388"/>
      <c r="CQ68" s="386" t="s">
        <v>8</v>
      </c>
      <c r="CR68" s="387"/>
      <c r="CS68" s="387"/>
      <c r="CT68" s="388"/>
      <c r="CU68" s="386" t="s">
        <v>8</v>
      </c>
      <c r="CV68" s="387"/>
      <c r="CW68" s="387"/>
      <c r="CX68" s="388"/>
      <c r="CY68" s="386" t="s">
        <v>8</v>
      </c>
      <c r="CZ68" s="387"/>
      <c r="DA68" s="387"/>
      <c r="DB68" s="388"/>
      <c r="DC68" s="386" t="s">
        <v>8</v>
      </c>
      <c r="DD68" s="387"/>
      <c r="DE68" s="387"/>
      <c r="DF68" s="388"/>
      <c r="DG68" s="386" t="s">
        <v>8</v>
      </c>
      <c r="DH68" s="387"/>
      <c r="DI68" s="387"/>
      <c r="DJ68" s="388"/>
      <c r="DK68" s="386" t="s">
        <v>8</v>
      </c>
      <c r="DL68" s="387"/>
      <c r="DM68" s="387"/>
      <c r="DN68" s="388"/>
      <c r="DO68" s="386" t="s">
        <v>8</v>
      </c>
      <c r="DP68" s="387"/>
      <c r="DQ68" s="387"/>
      <c r="DR68" s="388"/>
      <c r="DS68" s="416"/>
      <c r="DT68" s="418"/>
      <c r="DU68" s="420"/>
      <c r="DV68" s="278"/>
      <c r="DW68" s="267">
        <f t="shared" ref="DW68" si="61">COUNTIF(C68:DO68,"Evaluer")</f>
        <v>0</v>
      </c>
    </row>
    <row r="69" spans="1:127" s="277" customFormat="1" ht="15.95" customHeight="1" x14ac:dyDescent="0.15">
      <c r="A69" s="440" t="s">
        <v>71</v>
      </c>
      <c r="B69" s="271"/>
      <c r="C69" s="257"/>
      <c r="D69" s="257"/>
      <c r="E69" s="257"/>
      <c r="F69" s="257"/>
      <c r="G69" s="257"/>
      <c r="H69" s="257"/>
      <c r="I69" s="257"/>
      <c r="J69" s="257"/>
      <c r="K69" s="257"/>
      <c r="L69" s="257"/>
      <c r="M69" s="257"/>
      <c r="N69" s="257"/>
      <c r="O69" s="257"/>
      <c r="P69" s="257"/>
      <c r="Q69" s="257"/>
      <c r="R69" s="257"/>
      <c r="S69" s="257"/>
      <c r="T69" s="257"/>
      <c r="U69" s="257"/>
      <c r="V69" s="257"/>
      <c r="W69" s="257"/>
      <c r="X69" s="257"/>
      <c r="Y69" s="257"/>
      <c r="Z69" s="257"/>
      <c r="AA69" s="257"/>
      <c r="AB69" s="257"/>
      <c r="AC69" s="257"/>
      <c r="AD69" s="257"/>
      <c r="AE69" s="257"/>
      <c r="AF69" s="257"/>
      <c r="AG69" s="257"/>
      <c r="AH69" s="257"/>
      <c r="AI69" s="257"/>
      <c r="AJ69" s="257"/>
      <c r="AK69" s="257"/>
      <c r="AL69" s="257"/>
      <c r="AM69" s="257"/>
      <c r="AN69" s="257"/>
      <c r="AO69" s="257"/>
      <c r="AP69" s="257"/>
      <c r="AQ69" s="257"/>
      <c r="AR69" s="257"/>
      <c r="AS69" s="257"/>
      <c r="AT69" s="257"/>
      <c r="AU69" s="257"/>
      <c r="AV69" s="257"/>
      <c r="AW69" s="257"/>
      <c r="AX69" s="257"/>
      <c r="AY69" s="257"/>
      <c r="AZ69" s="257"/>
      <c r="BA69" s="257"/>
      <c r="BB69" s="257"/>
      <c r="BC69" s="257"/>
      <c r="BD69" s="257"/>
      <c r="BE69" s="257"/>
      <c r="BF69" s="257"/>
      <c r="BG69" s="257"/>
      <c r="BH69" s="257"/>
      <c r="BI69" s="257"/>
      <c r="BJ69" s="257"/>
      <c r="BK69" s="257"/>
      <c r="BL69" s="257"/>
      <c r="BM69" s="257"/>
      <c r="BN69" s="257"/>
      <c r="BO69" s="257"/>
      <c r="BP69" s="257"/>
      <c r="BQ69" s="257"/>
      <c r="BR69" s="257"/>
      <c r="BS69" s="257"/>
      <c r="BT69" s="257"/>
      <c r="BU69" s="257"/>
      <c r="BV69" s="257"/>
      <c r="BW69" s="257"/>
      <c r="BX69" s="257"/>
      <c r="BY69" s="257"/>
      <c r="BZ69" s="257"/>
      <c r="CA69" s="257"/>
      <c r="CB69" s="257"/>
      <c r="CC69" s="257"/>
      <c r="CD69" s="257"/>
      <c r="CE69" s="257"/>
      <c r="CF69" s="257"/>
      <c r="CG69" s="257"/>
      <c r="CH69" s="257"/>
      <c r="CI69" s="257"/>
      <c r="CJ69" s="257"/>
      <c r="CK69" s="257"/>
      <c r="CL69" s="257"/>
      <c r="CM69" s="257"/>
      <c r="CN69" s="257"/>
      <c r="CO69" s="257"/>
      <c r="CP69" s="257"/>
      <c r="CQ69" s="257"/>
      <c r="CR69" s="257"/>
      <c r="CS69" s="257"/>
      <c r="CT69" s="257"/>
      <c r="CU69" s="257"/>
      <c r="CV69" s="257"/>
      <c r="CW69" s="257"/>
      <c r="CX69" s="257"/>
      <c r="CY69" s="257"/>
      <c r="CZ69" s="257"/>
      <c r="DA69" s="257"/>
      <c r="DB69" s="257"/>
      <c r="DC69" s="257"/>
      <c r="DD69" s="257"/>
      <c r="DE69" s="257"/>
      <c r="DF69" s="257"/>
      <c r="DG69" s="257"/>
      <c r="DH69" s="257"/>
      <c r="DI69" s="257"/>
      <c r="DJ69" s="257"/>
      <c r="DK69" s="257"/>
      <c r="DL69" s="257"/>
      <c r="DM69" s="257"/>
      <c r="DN69" s="257"/>
      <c r="DO69" s="257"/>
      <c r="DP69" s="257"/>
      <c r="DQ69" s="257"/>
      <c r="DR69" s="257"/>
      <c r="DS69" s="415"/>
      <c r="DT69" s="417">
        <v>2</v>
      </c>
      <c r="DU69" s="419">
        <v>8</v>
      </c>
      <c r="DV69" s="272"/>
      <c r="DW69" s="267"/>
    </row>
    <row r="70" spans="1:127" s="277" customFormat="1" ht="15.95" customHeight="1" thickBot="1" x14ac:dyDescent="0.2">
      <c r="A70" s="440"/>
      <c r="B70" s="273">
        <f t="shared" ref="B70" si="62">COUNTIF(C70:DR70,"Evaluer")</f>
        <v>0</v>
      </c>
      <c r="C70" s="386" t="s">
        <v>8</v>
      </c>
      <c r="D70" s="387"/>
      <c r="E70" s="387"/>
      <c r="F70" s="388"/>
      <c r="G70" s="386" t="s">
        <v>8</v>
      </c>
      <c r="H70" s="387"/>
      <c r="I70" s="387"/>
      <c r="J70" s="388"/>
      <c r="K70" s="386" t="s">
        <v>8</v>
      </c>
      <c r="L70" s="387"/>
      <c r="M70" s="387"/>
      <c r="N70" s="388"/>
      <c r="O70" s="386" t="s">
        <v>8</v>
      </c>
      <c r="P70" s="387"/>
      <c r="Q70" s="387"/>
      <c r="R70" s="388"/>
      <c r="S70" s="386" t="s">
        <v>8</v>
      </c>
      <c r="T70" s="387"/>
      <c r="U70" s="387"/>
      <c r="V70" s="388"/>
      <c r="W70" s="386" t="s">
        <v>8</v>
      </c>
      <c r="X70" s="387"/>
      <c r="Y70" s="387"/>
      <c r="Z70" s="388"/>
      <c r="AA70" s="386" t="s">
        <v>8</v>
      </c>
      <c r="AB70" s="387"/>
      <c r="AC70" s="387"/>
      <c r="AD70" s="388"/>
      <c r="AE70" s="386" t="s">
        <v>8</v>
      </c>
      <c r="AF70" s="387"/>
      <c r="AG70" s="387"/>
      <c r="AH70" s="388"/>
      <c r="AI70" s="386" t="s">
        <v>8</v>
      </c>
      <c r="AJ70" s="387"/>
      <c r="AK70" s="387"/>
      <c r="AL70" s="388"/>
      <c r="AM70" s="386" t="s">
        <v>8</v>
      </c>
      <c r="AN70" s="387"/>
      <c r="AO70" s="387"/>
      <c r="AP70" s="388"/>
      <c r="AQ70" s="386" t="s">
        <v>8</v>
      </c>
      <c r="AR70" s="387"/>
      <c r="AS70" s="387"/>
      <c r="AT70" s="388"/>
      <c r="AU70" s="386" t="s">
        <v>8</v>
      </c>
      <c r="AV70" s="387"/>
      <c r="AW70" s="387"/>
      <c r="AX70" s="388"/>
      <c r="AY70" s="386" t="s">
        <v>8</v>
      </c>
      <c r="AZ70" s="387"/>
      <c r="BA70" s="387"/>
      <c r="BB70" s="388"/>
      <c r="BC70" s="386" t="s">
        <v>8</v>
      </c>
      <c r="BD70" s="387"/>
      <c r="BE70" s="387"/>
      <c r="BF70" s="388"/>
      <c r="BG70" s="386" t="s">
        <v>8</v>
      </c>
      <c r="BH70" s="387"/>
      <c r="BI70" s="387"/>
      <c r="BJ70" s="388"/>
      <c r="BK70" s="386" t="s">
        <v>8</v>
      </c>
      <c r="BL70" s="387"/>
      <c r="BM70" s="387"/>
      <c r="BN70" s="388"/>
      <c r="BO70" s="386" t="s">
        <v>8</v>
      </c>
      <c r="BP70" s="387"/>
      <c r="BQ70" s="387"/>
      <c r="BR70" s="388"/>
      <c r="BS70" s="386" t="s">
        <v>8</v>
      </c>
      <c r="BT70" s="387"/>
      <c r="BU70" s="387"/>
      <c r="BV70" s="388"/>
      <c r="BW70" s="386" t="s">
        <v>8</v>
      </c>
      <c r="BX70" s="387"/>
      <c r="BY70" s="387"/>
      <c r="BZ70" s="388"/>
      <c r="CA70" s="386" t="s">
        <v>8</v>
      </c>
      <c r="CB70" s="387"/>
      <c r="CC70" s="387"/>
      <c r="CD70" s="388"/>
      <c r="CE70" s="386" t="s">
        <v>8</v>
      </c>
      <c r="CF70" s="387"/>
      <c r="CG70" s="387"/>
      <c r="CH70" s="388"/>
      <c r="CI70" s="386" t="s">
        <v>8</v>
      </c>
      <c r="CJ70" s="387"/>
      <c r="CK70" s="387"/>
      <c r="CL70" s="388"/>
      <c r="CM70" s="386" t="s">
        <v>8</v>
      </c>
      <c r="CN70" s="387"/>
      <c r="CO70" s="387"/>
      <c r="CP70" s="388"/>
      <c r="CQ70" s="386" t="s">
        <v>8</v>
      </c>
      <c r="CR70" s="387"/>
      <c r="CS70" s="387"/>
      <c r="CT70" s="388"/>
      <c r="CU70" s="386" t="s">
        <v>8</v>
      </c>
      <c r="CV70" s="387"/>
      <c r="CW70" s="387"/>
      <c r="CX70" s="388"/>
      <c r="CY70" s="386" t="s">
        <v>8</v>
      </c>
      <c r="CZ70" s="387"/>
      <c r="DA70" s="387"/>
      <c r="DB70" s="388"/>
      <c r="DC70" s="386" t="s">
        <v>8</v>
      </c>
      <c r="DD70" s="387"/>
      <c r="DE70" s="387"/>
      <c r="DF70" s="388"/>
      <c r="DG70" s="386" t="s">
        <v>8</v>
      </c>
      <c r="DH70" s="387"/>
      <c r="DI70" s="387"/>
      <c r="DJ70" s="388"/>
      <c r="DK70" s="386" t="s">
        <v>8</v>
      </c>
      <c r="DL70" s="387"/>
      <c r="DM70" s="387"/>
      <c r="DN70" s="388"/>
      <c r="DO70" s="386" t="s">
        <v>8</v>
      </c>
      <c r="DP70" s="387"/>
      <c r="DQ70" s="387"/>
      <c r="DR70" s="388"/>
      <c r="DS70" s="416"/>
      <c r="DT70" s="418"/>
      <c r="DU70" s="420"/>
      <c r="DV70" s="278"/>
      <c r="DW70" s="267">
        <f t="shared" ref="DW70" si="63">COUNTIF(C70:DO70,"Evaluer")</f>
        <v>0</v>
      </c>
    </row>
    <row r="71" spans="1:127" ht="15.95" customHeight="1" x14ac:dyDescent="0.15">
      <c r="A71" s="440" t="s">
        <v>72</v>
      </c>
      <c r="B71" s="271"/>
      <c r="C71" s="257"/>
      <c r="D71" s="257"/>
      <c r="E71" s="257"/>
      <c r="F71" s="257"/>
      <c r="G71" s="257"/>
      <c r="H71" s="257"/>
      <c r="I71" s="257"/>
      <c r="J71" s="257"/>
      <c r="K71" s="257"/>
      <c r="L71" s="257"/>
      <c r="M71" s="257"/>
      <c r="N71" s="257"/>
      <c r="O71" s="257"/>
      <c r="P71" s="257"/>
      <c r="Q71" s="257"/>
      <c r="R71" s="257"/>
      <c r="S71" s="257"/>
      <c r="T71" s="257"/>
      <c r="U71" s="257"/>
      <c r="V71" s="257"/>
      <c r="W71" s="257"/>
      <c r="X71" s="257"/>
      <c r="Y71" s="257"/>
      <c r="Z71" s="257"/>
      <c r="AA71" s="257"/>
      <c r="AB71" s="257"/>
      <c r="AC71" s="257"/>
      <c r="AD71" s="257"/>
      <c r="AE71" s="257"/>
      <c r="AF71" s="257"/>
      <c r="AG71" s="257"/>
      <c r="AH71" s="257"/>
      <c r="AI71" s="257"/>
      <c r="AJ71" s="257"/>
      <c r="AK71" s="257"/>
      <c r="AL71" s="257"/>
      <c r="AM71" s="257"/>
      <c r="AN71" s="257"/>
      <c r="AO71" s="257"/>
      <c r="AP71" s="257"/>
      <c r="AQ71" s="257"/>
      <c r="AR71" s="257"/>
      <c r="AS71" s="257"/>
      <c r="AT71" s="257"/>
      <c r="AU71" s="257"/>
      <c r="AV71" s="257"/>
      <c r="AW71" s="257"/>
      <c r="AX71" s="257"/>
      <c r="AY71" s="257"/>
      <c r="AZ71" s="257"/>
      <c r="BA71" s="257"/>
      <c r="BB71" s="257"/>
      <c r="BC71" s="257"/>
      <c r="BD71" s="257"/>
      <c r="BE71" s="257"/>
      <c r="BF71" s="257"/>
      <c r="BG71" s="257"/>
      <c r="BH71" s="257"/>
      <c r="BI71" s="257"/>
      <c r="BJ71" s="257"/>
      <c r="BK71" s="257"/>
      <c r="BL71" s="257"/>
      <c r="BM71" s="257"/>
      <c r="BN71" s="257"/>
      <c r="BO71" s="257"/>
      <c r="BP71" s="257"/>
      <c r="BQ71" s="257"/>
      <c r="BR71" s="257"/>
      <c r="BS71" s="257"/>
      <c r="BT71" s="257"/>
      <c r="BU71" s="257"/>
      <c r="BV71" s="257"/>
      <c r="BW71" s="257"/>
      <c r="BX71" s="257"/>
      <c r="BY71" s="257"/>
      <c r="BZ71" s="257"/>
      <c r="CA71" s="257"/>
      <c r="CB71" s="257"/>
      <c r="CC71" s="257"/>
      <c r="CD71" s="257"/>
      <c r="CE71" s="257"/>
      <c r="CF71" s="257"/>
      <c r="CG71" s="257"/>
      <c r="CH71" s="257"/>
      <c r="CI71" s="257"/>
      <c r="CJ71" s="257"/>
      <c r="CK71" s="257"/>
      <c r="CL71" s="257"/>
      <c r="CM71" s="257"/>
      <c r="CN71" s="257"/>
      <c r="CO71" s="257"/>
      <c r="CP71" s="257"/>
      <c r="CQ71" s="257"/>
      <c r="CR71" s="257"/>
      <c r="CS71" s="257"/>
      <c r="CT71" s="257"/>
      <c r="CU71" s="257"/>
      <c r="CV71" s="257"/>
      <c r="CW71" s="257"/>
      <c r="CX71" s="257"/>
      <c r="CY71" s="257"/>
      <c r="CZ71" s="257"/>
      <c r="DA71" s="257"/>
      <c r="DB71" s="257"/>
      <c r="DC71" s="257"/>
      <c r="DD71" s="257"/>
      <c r="DE71" s="257"/>
      <c r="DF71" s="257"/>
      <c r="DG71" s="257"/>
      <c r="DH71" s="257"/>
      <c r="DI71" s="257"/>
      <c r="DJ71" s="257"/>
      <c r="DK71" s="257"/>
      <c r="DL71" s="257"/>
      <c r="DM71" s="257"/>
      <c r="DN71" s="257"/>
      <c r="DO71" s="257"/>
      <c r="DP71" s="257"/>
      <c r="DQ71" s="257"/>
      <c r="DR71" s="257"/>
      <c r="DS71" s="415"/>
      <c r="DT71" s="417">
        <v>2</v>
      </c>
      <c r="DU71" s="419">
        <v>8</v>
      </c>
      <c r="DV71" s="272"/>
    </row>
    <row r="72" spans="1:127" s="280" customFormat="1" ht="15.95" customHeight="1" thickBot="1" x14ac:dyDescent="0.2">
      <c r="A72" s="440"/>
      <c r="B72" s="273">
        <f t="shared" ref="B72" si="64">COUNTIF(C72:DR72,"Evaluer")</f>
        <v>0</v>
      </c>
      <c r="C72" s="386" t="s">
        <v>8</v>
      </c>
      <c r="D72" s="387"/>
      <c r="E72" s="387"/>
      <c r="F72" s="388"/>
      <c r="G72" s="386" t="s">
        <v>8</v>
      </c>
      <c r="H72" s="387"/>
      <c r="I72" s="387"/>
      <c r="J72" s="388"/>
      <c r="K72" s="386" t="s">
        <v>8</v>
      </c>
      <c r="L72" s="387"/>
      <c r="M72" s="387"/>
      <c r="N72" s="388"/>
      <c r="O72" s="386" t="s">
        <v>8</v>
      </c>
      <c r="P72" s="387"/>
      <c r="Q72" s="387"/>
      <c r="R72" s="388"/>
      <c r="S72" s="386" t="s">
        <v>8</v>
      </c>
      <c r="T72" s="387"/>
      <c r="U72" s="387"/>
      <c r="V72" s="388"/>
      <c r="W72" s="386" t="s">
        <v>8</v>
      </c>
      <c r="X72" s="387"/>
      <c r="Y72" s="387"/>
      <c r="Z72" s="388"/>
      <c r="AA72" s="386" t="s">
        <v>8</v>
      </c>
      <c r="AB72" s="387"/>
      <c r="AC72" s="387"/>
      <c r="AD72" s="388"/>
      <c r="AE72" s="386" t="s">
        <v>8</v>
      </c>
      <c r="AF72" s="387"/>
      <c r="AG72" s="387"/>
      <c r="AH72" s="388"/>
      <c r="AI72" s="386" t="s">
        <v>8</v>
      </c>
      <c r="AJ72" s="387"/>
      <c r="AK72" s="387"/>
      <c r="AL72" s="388"/>
      <c r="AM72" s="386" t="s">
        <v>8</v>
      </c>
      <c r="AN72" s="387"/>
      <c r="AO72" s="387"/>
      <c r="AP72" s="388"/>
      <c r="AQ72" s="386" t="s">
        <v>8</v>
      </c>
      <c r="AR72" s="387"/>
      <c r="AS72" s="387"/>
      <c r="AT72" s="388"/>
      <c r="AU72" s="386" t="s">
        <v>8</v>
      </c>
      <c r="AV72" s="387"/>
      <c r="AW72" s="387"/>
      <c r="AX72" s="388"/>
      <c r="AY72" s="386" t="s">
        <v>8</v>
      </c>
      <c r="AZ72" s="387"/>
      <c r="BA72" s="387"/>
      <c r="BB72" s="388"/>
      <c r="BC72" s="386" t="s">
        <v>8</v>
      </c>
      <c r="BD72" s="387"/>
      <c r="BE72" s="387"/>
      <c r="BF72" s="388"/>
      <c r="BG72" s="386" t="s">
        <v>8</v>
      </c>
      <c r="BH72" s="387"/>
      <c r="BI72" s="387"/>
      <c r="BJ72" s="388"/>
      <c r="BK72" s="386" t="s">
        <v>8</v>
      </c>
      <c r="BL72" s="387"/>
      <c r="BM72" s="387"/>
      <c r="BN72" s="388"/>
      <c r="BO72" s="386" t="s">
        <v>8</v>
      </c>
      <c r="BP72" s="387"/>
      <c r="BQ72" s="387"/>
      <c r="BR72" s="388"/>
      <c r="BS72" s="386" t="s">
        <v>8</v>
      </c>
      <c r="BT72" s="387"/>
      <c r="BU72" s="387"/>
      <c r="BV72" s="388"/>
      <c r="BW72" s="386" t="s">
        <v>8</v>
      </c>
      <c r="BX72" s="387"/>
      <c r="BY72" s="387"/>
      <c r="BZ72" s="388"/>
      <c r="CA72" s="386" t="s">
        <v>8</v>
      </c>
      <c r="CB72" s="387"/>
      <c r="CC72" s="387"/>
      <c r="CD72" s="388"/>
      <c r="CE72" s="386" t="s">
        <v>8</v>
      </c>
      <c r="CF72" s="387"/>
      <c r="CG72" s="387"/>
      <c r="CH72" s="388"/>
      <c r="CI72" s="386" t="s">
        <v>8</v>
      </c>
      <c r="CJ72" s="387"/>
      <c r="CK72" s="387"/>
      <c r="CL72" s="388"/>
      <c r="CM72" s="386" t="s">
        <v>8</v>
      </c>
      <c r="CN72" s="387"/>
      <c r="CO72" s="387"/>
      <c r="CP72" s="388"/>
      <c r="CQ72" s="386" t="s">
        <v>8</v>
      </c>
      <c r="CR72" s="387"/>
      <c r="CS72" s="387"/>
      <c r="CT72" s="388"/>
      <c r="CU72" s="386" t="s">
        <v>8</v>
      </c>
      <c r="CV72" s="387"/>
      <c r="CW72" s="387"/>
      <c r="CX72" s="388"/>
      <c r="CY72" s="386" t="s">
        <v>8</v>
      </c>
      <c r="CZ72" s="387"/>
      <c r="DA72" s="387"/>
      <c r="DB72" s="388"/>
      <c r="DC72" s="386" t="s">
        <v>8</v>
      </c>
      <c r="DD72" s="387"/>
      <c r="DE72" s="387"/>
      <c r="DF72" s="388"/>
      <c r="DG72" s="386" t="s">
        <v>8</v>
      </c>
      <c r="DH72" s="387"/>
      <c r="DI72" s="387"/>
      <c r="DJ72" s="388"/>
      <c r="DK72" s="386" t="s">
        <v>8</v>
      </c>
      <c r="DL72" s="387"/>
      <c r="DM72" s="387"/>
      <c r="DN72" s="388"/>
      <c r="DO72" s="386" t="s">
        <v>8</v>
      </c>
      <c r="DP72" s="387"/>
      <c r="DQ72" s="387"/>
      <c r="DR72" s="388"/>
      <c r="DS72" s="416"/>
      <c r="DT72" s="418"/>
      <c r="DU72" s="420"/>
      <c r="DV72" s="279"/>
      <c r="DW72" s="267">
        <f t="shared" ref="DW72" si="65">COUNTIF(C72:DO72,"Evaluer")</f>
        <v>0</v>
      </c>
    </row>
    <row r="73" spans="1:127" ht="15.95" customHeight="1" x14ac:dyDescent="0.15">
      <c r="A73" s="439" t="s">
        <v>43</v>
      </c>
      <c r="B73" s="271"/>
      <c r="C73" s="257"/>
      <c r="D73" s="257"/>
      <c r="E73" s="257"/>
      <c r="F73" s="257"/>
      <c r="G73" s="257"/>
      <c r="H73" s="257"/>
      <c r="I73" s="257"/>
      <c r="J73" s="257"/>
      <c r="K73" s="257"/>
      <c r="L73" s="257"/>
      <c r="M73" s="257"/>
      <c r="N73" s="257"/>
      <c r="O73" s="257"/>
      <c r="P73" s="257"/>
      <c r="Q73" s="257"/>
      <c r="R73" s="257"/>
      <c r="S73" s="257"/>
      <c r="T73" s="257"/>
      <c r="U73" s="257"/>
      <c r="V73" s="257"/>
      <c r="W73" s="257"/>
      <c r="X73" s="257"/>
      <c r="Y73" s="257"/>
      <c r="Z73" s="257"/>
      <c r="AA73" s="257"/>
      <c r="AB73" s="257"/>
      <c r="AC73" s="257"/>
      <c r="AD73" s="257"/>
      <c r="AE73" s="257"/>
      <c r="AF73" s="257"/>
      <c r="AG73" s="257"/>
      <c r="AH73" s="257"/>
      <c r="AI73" s="257"/>
      <c r="AJ73" s="257"/>
      <c r="AK73" s="257"/>
      <c r="AL73" s="257"/>
      <c r="AM73" s="257"/>
      <c r="AN73" s="257"/>
      <c r="AO73" s="257"/>
      <c r="AP73" s="257"/>
      <c r="AQ73" s="257"/>
      <c r="AR73" s="257"/>
      <c r="AS73" s="257"/>
      <c r="AT73" s="257"/>
      <c r="AU73" s="257"/>
      <c r="AV73" s="257"/>
      <c r="AW73" s="257"/>
      <c r="AX73" s="257"/>
      <c r="AY73" s="257"/>
      <c r="AZ73" s="257"/>
      <c r="BA73" s="257"/>
      <c r="BB73" s="257"/>
      <c r="BC73" s="257"/>
      <c r="BD73" s="257"/>
      <c r="BE73" s="257"/>
      <c r="BF73" s="257"/>
      <c r="BG73" s="257"/>
      <c r="BH73" s="257"/>
      <c r="BI73" s="257"/>
      <c r="BJ73" s="257"/>
      <c r="BK73" s="257"/>
      <c r="BL73" s="257"/>
      <c r="BM73" s="257"/>
      <c r="BN73" s="257"/>
      <c r="BO73" s="257"/>
      <c r="BP73" s="257"/>
      <c r="BQ73" s="257"/>
      <c r="BR73" s="257"/>
      <c r="BS73" s="257"/>
      <c r="BT73" s="257"/>
      <c r="BU73" s="257"/>
      <c r="BV73" s="257"/>
      <c r="BW73" s="257"/>
      <c r="BX73" s="257"/>
      <c r="BY73" s="257"/>
      <c r="BZ73" s="257"/>
      <c r="CA73" s="257"/>
      <c r="CB73" s="257"/>
      <c r="CC73" s="257"/>
      <c r="CD73" s="257"/>
      <c r="CE73" s="257"/>
      <c r="CF73" s="257"/>
      <c r="CG73" s="257"/>
      <c r="CH73" s="257"/>
      <c r="CI73" s="257"/>
      <c r="CJ73" s="257"/>
      <c r="CK73" s="257"/>
      <c r="CL73" s="257"/>
      <c r="CM73" s="257"/>
      <c r="CN73" s="257"/>
      <c r="CO73" s="257"/>
      <c r="CP73" s="257"/>
      <c r="CQ73" s="257"/>
      <c r="CR73" s="257"/>
      <c r="CS73" s="257"/>
      <c r="CT73" s="257"/>
      <c r="CU73" s="257"/>
      <c r="CV73" s="257"/>
      <c r="CW73" s="257"/>
      <c r="CX73" s="257"/>
      <c r="CY73" s="257"/>
      <c r="CZ73" s="257"/>
      <c r="DA73" s="257"/>
      <c r="DB73" s="257"/>
      <c r="DC73" s="257"/>
      <c r="DD73" s="257"/>
      <c r="DE73" s="257"/>
      <c r="DF73" s="257"/>
      <c r="DG73" s="257"/>
      <c r="DH73" s="257"/>
      <c r="DI73" s="257"/>
      <c r="DJ73" s="257"/>
      <c r="DK73" s="257"/>
      <c r="DL73" s="257"/>
      <c r="DM73" s="257"/>
      <c r="DN73" s="257"/>
      <c r="DO73" s="257"/>
      <c r="DP73" s="257"/>
      <c r="DQ73" s="257"/>
      <c r="DR73" s="257"/>
      <c r="DS73" s="415"/>
      <c r="DT73" s="417">
        <v>2</v>
      </c>
      <c r="DU73" s="419">
        <v>8</v>
      </c>
      <c r="DV73" s="272"/>
    </row>
    <row r="74" spans="1:127" ht="15.95" customHeight="1" thickBot="1" x14ac:dyDescent="0.2">
      <c r="A74" s="439"/>
      <c r="B74" s="273">
        <f t="shared" ref="B74" si="66">COUNTIF(C74:DR74,"Evaluer")</f>
        <v>0</v>
      </c>
      <c r="C74" s="386" t="s">
        <v>8</v>
      </c>
      <c r="D74" s="387"/>
      <c r="E74" s="387"/>
      <c r="F74" s="388"/>
      <c r="G74" s="386" t="s">
        <v>8</v>
      </c>
      <c r="H74" s="387"/>
      <c r="I74" s="387"/>
      <c r="J74" s="388"/>
      <c r="K74" s="386" t="s">
        <v>8</v>
      </c>
      <c r="L74" s="387"/>
      <c r="M74" s="387"/>
      <c r="N74" s="388"/>
      <c r="O74" s="386" t="s">
        <v>8</v>
      </c>
      <c r="P74" s="387"/>
      <c r="Q74" s="387"/>
      <c r="R74" s="388"/>
      <c r="S74" s="386" t="s">
        <v>8</v>
      </c>
      <c r="T74" s="387"/>
      <c r="U74" s="387"/>
      <c r="V74" s="388"/>
      <c r="W74" s="386" t="s">
        <v>8</v>
      </c>
      <c r="X74" s="387"/>
      <c r="Y74" s="387"/>
      <c r="Z74" s="388"/>
      <c r="AA74" s="386" t="s">
        <v>8</v>
      </c>
      <c r="AB74" s="387"/>
      <c r="AC74" s="387"/>
      <c r="AD74" s="388"/>
      <c r="AE74" s="386" t="s">
        <v>8</v>
      </c>
      <c r="AF74" s="387"/>
      <c r="AG74" s="387"/>
      <c r="AH74" s="388"/>
      <c r="AI74" s="386" t="s">
        <v>8</v>
      </c>
      <c r="AJ74" s="387"/>
      <c r="AK74" s="387"/>
      <c r="AL74" s="388"/>
      <c r="AM74" s="386" t="s">
        <v>8</v>
      </c>
      <c r="AN74" s="387"/>
      <c r="AO74" s="387"/>
      <c r="AP74" s="388"/>
      <c r="AQ74" s="386" t="s">
        <v>8</v>
      </c>
      <c r="AR74" s="387"/>
      <c r="AS74" s="387"/>
      <c r="AT74" s="388"/>
      <c r="AU74" s="386" t="s">
        <v>8</v>
      </c>
      <c r="AV74" s="387"/>
      <c r="AW74" s="387"/>
      <c r="AX74" s="388"/>
      <c r="AY74" s="386" t="s">
        <v>8</v>
      </c>
      <c r="AZ74" s="387"/>
      <c r="BA74" s="387"/>
      <c r="BB74" s="388"/>
      <c r="BC74" s="386" t="s">
        <v>8</v>
      </c>
      <c r="BD74" s="387"/>
      <c r="BE74" s="387"/>
      <c r="BF74" s="388"/>
      <c r="BG74" s="386" t="s">
        <v>8</v>
      </c>
      <c r="BH74" s="387"/>
      <c r="BI74" s="387"/>
      <c r="BJ74" s="388"/>
      <c r="BK74" s="386" t="s">
        <v>8</v>
      </c>
      <c r="BL74" s="387"/>
      <c r="BM74" s="387"/>
      <c r="BN74" s="388"/>
      <c r="BO74" s="386" t="s">
        <v>8</v>
      </c>
      <c r="BP74" s="387"/>
      <c r="BQ74" s="387"/>
      <c r="BR74" s="388"/>
      <c r="BS74" s="386" t="s">
        <v>8</v>
      </c>
      <c r="BT74" s="387"/>
      <c r="BU74" s="387"/>
      <c r="BV74" s="388"/>
      <c r="BW74" s="386" t="s">
        <v>8</v>
      </c>
      <c r="BX74" s="387"/>
      <c r="BY74" s="387"/>
      <c r="BZ74" s="388"/>
      <c r="CA74" s="386" t="s">
        <v>8</v>
      </c>
      <c r="CB74" s="387"/>
      <c r="CC74" s="387"/>
      <c r="CD74" s="388"/>
      <c r="CE74" s="386" t="s">
        <v>8</v>
      </c>
      <c r="CF74" s="387"/>
      <c r="CG74" s="387"/>
      <c r="CH74" s="388"/>
      <c r="CI74" s="386" t="s">
        <v>8</v>
      </c>
      <c r="CJ74" s="387"/>
      <c r="CK74" s="387"/>
      <c r="CL74" s="388"/>
      <c r="CM74" s="386" t="s">
        <v>8</v>
      </c>
      <c r="CN74" s="387"/>
      <c r="CO74" s="387"/>
      <c r="CP74" s="388"/>
      <c r="CQ74" s="386" t="s">
        <v>8</v>
      </c>
      <c r="CR74" s="387"/>
      <c r="CS74" s="387"/>
      <c r="CT74" s="388"/>
      <c r="CU74" s="386" t="s">
        <v>8</v>
      </c>
      <c r="CV74" s="387"/>
      <c r="CW74" s="387"/>
      <c r="CX74" s="388"/>
      <c r="CY74" s="386" t="s">
        <v>8</v>
      </c>
      <c r="CZ74" s="387"/>
      <c r="DA74" s="387"/>
      <c r="DB74" s="388"/>
      <c r="DC74" s="386" t="s">
        <v>8</v>
      </c>
      <c r="DD74" s="387"/>
      <c r="DE74" s="387"/>
      <c r="DF74" s="388"/>
      <c r="DG74" s="386" t="s">
        <v>8</v>
      </c>
      <c r="DH74" s="387"/>
      <c r="DI74" s="387"/>
      <c r="DJ74" s="388"/>
      <c r="DK74" s="386" t="s">
        <v>8</v>
      </c>
      <c r="DL74" s="387"/>
      <c r="DM74" s="387"/>
      <c r="DN74" s="388"/>
      <c r="DO74" s="386" t="s">
        <v>8</v>
      </c>
      <c r="DP74" s="387"/>
      <c r="DQ74" s="387"/>
      <c r="DR74" s="388"/>
      <c r="DS74" s="416"/>
      <c r="DT74" s="418"/>
      <c r="DU74" s="420"/>
      <c r="DV74" s="279"/>
      <c r="DW74" s="267">
        <f t="shared" ref="DW74" si="67">COUNTIF(C74:DO74,"Evaluer")</f>
        <v>0</v>
      </c>
    </row>
    <row r="75" spans="1:127" ht="15.95" customHeight="1" x14ac:dyDescent="0.15">
      <c r="A75" s="440" t="s">
        <v>73</v>
      </c>
      <c r="B75" s="271"/>
      <c r="C75" s="257"/>
      <c r="D75" s="257"/>
      <c r="E75" s="257"/>
      <c r="F75" s="257"/>
      <c r="G75" s="257"/>
      <c r="H75" s="257"/>
      <c r="I75" s="257"/>
      <c r="J75" s="257"/>
      <c r="K75" s="257"/>
      <c r="L75" s="257"/>
      <c r="M75" s="257"/>
      <c r="N75" s="257"/>
      <c r="O75" s="257"/>
      <c r="P75" s="257"/>
      <c r="Q75" s="257"/>
      <c r="R75" s="257"/>
      <c r="S75" s="257"/>
      <c r="T75" s="257"/>
      <c r="U75" s="257"/>
      <c r="V75" s="257"/>
      <c r="W75" s="257"/>
      <c r="X75" s="257"/>
      <c r="Y75" s="257"/>
      <c r="Z75" s="257"/>
      <c r="AA75" s="257"/>
      <c r="AB75" s="257"/>
      <c r="AC75" s="257"/>
      <c r="AD75" s="257"/>
      <c r="AE75" s="257"/>
      <c r="AF75" s="257"/>
      <c r="AG75" s="257"/>
      <c r="AH75" s="257"/>
      <c r="AI75" s="257"/>
      <c r="AJ75" s="257"/>
      <c r="AK75" s="257"/>
      <c r="AL75" s="257"/>
      <c r="AM75" s="257"/>
      <c r="AN75" s="257"/>
      <c r="AO75" s="257"/>
      <c r="AP75" s="257"/>
      <c r="AQ75" s="257"/>
      <c r="AR75" s="257"/>
      <c r="AS75" s="257"/>
      <c r="AT75" s="257"/>
      <c r="AU75" s="257"/>
      <c r="AV75" s="257"/>
      <c r="AW75" s="257"/>
      <c r="AX75" s="257"/>
      <c r="AY75" s="257"/>
      <c r="AZ75" s="257"/>
      <c r="BA75" s="257"/>
      <c r="BB75" s="257"/>
      <c r="BC75" s="257"/>
      <c r="BD75" s="257"/>
      <c r="BE75" s="257"/>
      <c r="BF75" s="257"/>
      <c r="BG75" s="257"/>
      <c r="BH75" s="257"/>
      <c r="BI75" s="257"/>
      <c r="BJ75" s="257"/>
      <c r="BK75" s="257"/>
      <c r="BL75" s="257"/>
      <c r="BM75" s="257"/>
      <c r="BN75" s="257"/>
      <c r="BO75" s="257"/>
      <c r="BP75" s="257"/>
      <c r="BQ75" s="257"/>
      <c r="BR75" s="257"/>
      <c r="BS75" s="257"/>
      <c r="BT75" s="257"/>
      <c r="BU75" s="257"/>
      <c r="BV75" s="257"/>
      <c r="BW75" s="257"/>
      <c r="BX75" s="257"/>
      <c r="BY75" s="257"/>
      <c r="BZ75" s="257"/>
      <c r="CA75" s="257"/>
      <c r="CB75" s="257"/>
      <c r="CC75" s="257"/>
      <c r="CD75" s="257"/>
      <c r="CE75" s="257"/>
      <c r="CF75" s="257"/>
      <c r="CG75" s="257"/>
      <c r="CH75" s="257"/>
      <c r="CI75" s="257"/>
      <c r="CJ75" s="257"/>
      <c r="CK75" s="257"/>
      <c r="CL75" s="257"/>
      <c r="CM75" s="257"/>
      <c r="CN75" s="257"/>
      <c r="CO75" s="257"/>
      <c r="CP75" s="257"/>
      <c r="CQ75" s="257"/>
      <c r="CR75" s="257"/>
      <c r="CS75" s="257"/>
      <c r="CT75" s="257"/>
      <c r="CU75" s="257"/>
      <c r="CV75" s="257"/>
      <c r="CW75" s="257"/>
      <c r="CX75" s="257"/>
      <c r="CY75" s="257"/>
      <c r="CZ75" s="257"/>
      <c r="DA75" s="257"/>
      <c r="DB75" s="257"/>
      <c r="DC75" s="257"/>
      <c r="DD75" s="257"/>
      <c r="DE75" s="257"/>
      <c r="DF75" s="257"/>
      <c r="DG75" s="257"/>
      <c r="DH75" s="257"/>
      <c r="DI75" s="257"/>
      <c r="DJ75" s="257"/>
      <c r="DK75" s="257"/>
      <c r="DL75" s="257"/>
      <c r="DM75" s="257"/>
      <c r="DN75" s="257"/>
      <c r="DO75" s="257"/>
      <c r="DP75" s="257"/>
      <c r="DQ75" s="257"/>
      <c r="DR75" s="257"/>
      <c r="DS75" s="415"/>
      <c r="DT75" s="417">
        <v>2</v>
      </c>
      <c r="DU75" s="419">
        <v>8</v>
      </c>
      <c r="DV75" s="272"/>
    </row>
    <row r="76" spans="1:127" ht="15.95" customHeight="1" thickBot="1" x14ac:dyDescent="0.2">
      <c r="A76" s="440"/>
      <c r="B76" s="273">
        <f t="shared" ref="B76" si="68">COUNTIF(C76:DR76,"Evaluer")</f>
        <v>0</v>
      </c>
      <c r="C76" s="386" t="s">
        <v>8</v>
      </c>
      <c r="D76" s="387"/>
      <c r="E76" s="387"/>
      <c r="F76" s="388"/>
      <c r="G76" s="386" t="s">
        <v>8</v>
      </c>
      <c r="H76" s="387"/>
      <c r="I76" s="387"/>
      <c r="J76" s="388"/>
      <c r="K76" s="386" t="s">
        <v>8</v>
      </c>
      <c r="L76" s="387"/>
      <c r="M76" s="387"/>
      <c r="N76" s="388"/>
      <c r="O76" s="386" t="s">
        <v>8</v>
      </c>
      <c r="P76" s="387"/>
      <c r="Q76" s="387"/>
      <c r="R76" s="388"/>
      <c r="S76" s="386" t="s">
        <v>8</v>
      </c>
      <c r="T76" s="387"/>
      <c r="U76" s="387"/>
      <c r="V76" s="388"/>
      <c r="W76" s="386" t="s">
        <v>8</v>
      </c>
      <c r="X76" s="387"/>
      <c r="Y76" s="387"/>
      <c r="Z76" s="388"/>
      <c r="AA76" s="386" t="s">
        <v>8</v>
      </c>
      <c r="AB76" s="387"/>
      <c r="AC76" s="387"/>
      <c r="AD76" s="388"/>
      <c r="AE76" s="386" t="s">
        <v>8</v>
      </c>
      <c r="AF76" s="387"/>
      <c r="AG76" s="387"/>
      <c r="AH76" s="388"/>
      <c r="AI76" s="386" t="s">
        <v>8</v>
      </c>
      <c r="AJ76" s="387"/>
      <c r="AK76" s="387"/>
      <c r="AL76" s="388"/>
      <c r="AM76" s="386" t="s">
        <v>8</v>
      </c>
      <c r="AN76" s="387"/>
      <c r="AO76" s="387"/>
      <c r="AP76" s="388"/>
      <c r="AQ76" s="386" t="s">
        <v>8</v>
      </c>
      <c r="AR76" s="387"/>
      <c r="AS76" s="387"/>
      <c r="AT76" s="388"/>
      <c r="AU76" s="386" t="s">
        <v>8</v>
      </c>
      <c r="AV76" s="387"/>
      <c r="AW76" s="387"/>
      <c r="AX76" s="388"/>
      <c r="AY76" s="386" t="s">
        <v>8</v>
      </c>
      <c r="AZ76" s="387"/>
      <c r="BA76" s="387"/>
      <c r="BB76" s="388"/>
      <c r="BC76" s="386" t="s">
        <v>8</v>
      </c>
      <c r="BD76" s="387"/>
      <c r="BE76" s="387"/>
      <c r="BF76" s="388"/>
      <c r="BG76" s="386" t="s">
        <v>8</v>
      </c>
      <c r="BH76" s="387"/>
      <c r="BI76" s="387"/>
      <c r="BJ76" s="388"/>
      <c r="BK76" s="386" t="s">
        <v>8</v>
      </c>
      <c r="BL76" s="387"/>
      <c r="BM76" s="387"/>
      <c r="BN76" s="388"/>
      <c r="BO76" s="386" t="s">
        <v>8</v>
      </c>
      <c r="BP76" s="387"/>
      <c r="BQ76" s="387"/>
      <c r="BR76" s="388"/>
      <c r="BS76" s="386" t="s">
        <v>8</v>
      </c>
      <c r="BT76" s="387"/>
      <c r="BU76" s="387"/>
      <c r="BV76" s="388"/>
      <c r="BW76" s="386" t="s">
        <v>8</v>
      </c>
      <c r="BX76" s="387"/>
      <c r="BY76" s="387"/>
      <c r="BZ76" s="388"/>
      <c r="CA76" s="386" t="s">
        <v>8</v>
      </c>
      <c r="CB76" s="387"/>
      <c r="CC76" s="387"/>
      <c r="CD76" s="388"/>
      <c r="CE76" s="386" t="s">
        <v>8</v>
      </c>
      <c r="CF76" s="387"/>
      <c r="CG76" s="387"/>
      <c r="CH76" s="388"/>
      <c r="CI76" s="386" t="s">
        <v>8</v>
      </c>
      <c r="CJ76" s="387"/>
      <c r="CK76" s="387"/>
      <c r="CL76" s="388"/>
      <c r="CM76" s="386" t="s">
        <v>8</v>
      </c>
      <c r="CN76" s="387"/>
      <c r="CO76" s="387"/>
      <c r="CP76" s="388"/>
      <c r="CQ76" s="386" t="s">
        <v>8</v>
      </c>
      <c r="CR76" s="387"/>
      <c r="CS76" s="387"/>
      <c r="CT76" s="388"/>
      <c r="CU76" s="386" t="s">
        <v>8</v>
      </c>
      <c r="CV76" s="387"/>
      <c r="CW76" s="387"/>
      <c r="CX76" s="388"/>
      <c r="CY76" s="386" t="s">
        <v>8</v>
      </c>
      <c r="CZ76" s="387"/>
      <c r="DA76" s="387"/>
      <c r="DB76" s="388"/>
      <c r="DC76" s="386" t="s">
        <v>8</v>
      </c>
      <c r="DD76" s="387"/>
      <c r="DE76" s="387"/>
      <c r="DF76" s="388"/>
      <c r="DG76" s="386" t="s">
        <v>8</v>
      </c>
      <c r="DH76" s="387"/>
      <c r="DI76" s="387"/>
      <c r="DJ76" s="388"/>
      <c r="DK76" s="386" t="s">
        <v>8</v>
      </c>
      <c r="DL76" s="387"/>
      <c r="DM76" s="387"/>
      <c r="DN76" s="388"/>
      <c r="DO76" s="386" t="s">
        <v>8</v>
      </c>
      <c r="DP76" s="387"/>
      <c r="DQ76" s="387"/>
      <c r="DR76" s="388"/>
      <c r="DS76" s="416"/>
      <c r="DT76" s="418"/>
      <c r="DU76" s="420"/>
      <c r="DV76" s="279"/>
      <c r="DW76" s="267">
        <f t="shared" ref="DW76" si="69">COUNTIF(C76:DO76,"Evaluer")</f>
        <v>0</v>
      </c>
    </row>
    <row r="77" spans="1:127" ht="15.95" customHeight="1" x14ac:dyDescent="0.15">
      <c r="A77" s="439" t="s">
        <v>44</v>
      </c>
      <c r="B77" s="271"/>
      <c r="C77" s="257"/>
      <c r="D77" s="257"/>
      <c r="E77" s="257"/>
      <c r="F77" s="257"/>
      <c r="G77" s="257"/>
      <c r="H77" s="257"/>
      <c r="I77" s="257"/>
      <c r="J77" s="257"/>
      <c r="K77" s="257"/>
      <c r="L77" s="257"/>
      <c r="M77" s="257"/>
      <c r="N77" s="257"/>
      <c r="O77" s="257"/>
      <c r="P77" s="257"/>
      <c r="Q77" s="257"/>
      <c r="R77" s="257"/>
      <c r="S77" s="257"/>
      <c r="T77" s="257"/>
      <c r="U77" s="257"/>
      <c r="V77" s="257"/>
      <c r="W77" s="257"/>
      <c r="X77" s="257"/>
      <c r="Y77" s="257"/>
      <c r="Z77" s="257"/>
      <c r="AA77" s="257"/>
      <c r="AB77" s="257"/>
      <c r="AC77" s="257"/>
      <c r="AD77" s="257"/>
      <c r="AE77" s="257"/>
      <c r="AF77" s="257"/>
      <c r="AG77" s="257"/>
      <c r="AH77" s="257"/>
      <c r="AI77" s="257"/>
      <c r="AJ77" s="257"/>
      <c r="AK77" s="257"/>
      <c r="AL77" s="257"/>
      <c r="AM77" s="257"/>
      <c r="AN77" s="257"/>
      <c r="AO77" s="257"/>
      <c r="AP77" s="257"/>
      <c r="AQ77" s="257"/>
      <c r="AR77" s="257"/>
      <c r="AS77" s="257"/>
      <c r="AT77" s="257"/>
      <c r="AU77" s="257"/>
      <c r="AV77" s="257"/>
      <c r="AW77" s="257"/>
      <c r="AX77" s="257"/>
      <c r="AY77" s="257"/>
      <c r="AZ77" s="257"/>
      <c r="BA77" s="257"/>
      <c r="BB77" s="257"/>
      <c r="BC77" s="257"/>
      <c r="BD77" s="257"/>
      <c r="BE77" s="257"/>
      <c r="BF77" s="257"/>
      <c r="BG77" s="257"/>
      <c r="BH77" s="257"/>
      <c r="BI77" s="257"/>
      <c r="BJ77" s="257"/>
      <c r="BK77" s="257"/>
      <c r="BL77" s="257"/>
      <c r="BM77" s="257"/>
      <c r="BN77" s="257"/>
      <c r="BO77" s="257"/>
      <c r="BP77" s="257"/>
      <c r="BQ77" s="257"/>
      <c r="BR77" s="257"/>
      <c r="BS77" s="257"/>
      <c r="BT77" s="257"/>
      <c r="BU77" s="257"/>
      <c r="BV77" s="257"/>
      <c r="BW77" s="257"/>
      <c r="BX77" s="257"/>
      <c r="BY77" s="257"/>
      <c r="BZ77" s="257"/>
      <c r="CA77" s="257"/>
      <c r="CB77" s="257"/>
      <c r="CC77" s="257"/>
      <c r="CD77" s="257"/>
      <c r="CE77" s="257"/>
      <c r="CF77" s="257"/>
      <c r="CG77" s="257"/>
      <c r="CH77" s="257"/>
      <c r="CI77" s="257"/>
      <c r="CJ77" s="257"/>
      <c r="CK77" s="257"/>
      <c r="CL77" s="257"/>
      <c r="CM77" s="257"/>
      <c r="CN77" s="257"/>
      <c r="CO77" s="257"/>
      <c r="CP77" s="257"/>
      <c r="CQ77" s="257"/>
      <c r="CR77" s="257"/>
      <c r="CS77" s="257"/>
      <c r="CT77" s="257"/>
      <c r="CU77" s="257"/>
      <c r="CV77" s="257"/>
      <c r="CW77" s="257"/>
      <c r="CX77" s="257"/>
      <c r="CY77" s="257"/>
      <c r="CZ77" s="257"/>
      <c r="DA77" s="257"/>
      <c r="DB77" s="257"/>
      <c r="DC77" s="257"/>
      <c r="DD77" s="257"/>
      <c r="DE77" s="257"/>
      <c r="DF77" s="257"/>
      <c r="DG77" s="257"/>
      <c r="DH77" s="257"/>
      <c r="DI77" s="257"/>
      <c r="DJ77" s="257"/>
      <c r="DK77" s="257"/>
      <c r="DL77" s="257"/>
      <c r="DM77" s="257"/>
      <c r="DN77" s="257"/>
      <c r="DO77" s="257"/>
      <c r="DP77" s="257"/>
      <c r="DQ77" s="257"/>
      <c r="DR77" s="257"/>
      <c r="DS77" s="415"/>
      <c r="DT77" s="417">
        <v>2</v>
      </c>
      <c r="DU77" s="419">
        <v>8</v>
      </c>
      <c r="DV77" s="272"/>
    </row>
    <row r="78" spans="1:127" ht="15.95" customHeight="1" thickBot="1" x14ac:dyDescent="0.2">
      <c r="A78" s="439"/>
      <c r="B78" s="273">
        <f t="shared" ref="B78" si="70">COUNTIF(C78:DR78,"Evaluer")</f>
        <v>0</v>
      </c>
      <c r="C78" s="386" t="s">
        <v>8</v>
      </c>
      <c r="D78" s="387"/>
      <c r="E78" s="387"/>
      <c r="F78" s="388"/>
      <c r="G78" s="386" t="s">
        <v>8</v>
      </c>
      <c r="H78" s="387"/>
      <c r="I78" s="387"/>
      <c r="J78" s="388"/>
      <c r="K78" s="386" t="s">
        <v>8</v>
      </c>
      <c r="L78" s="387"/>
      <c r="M78" s="387"/>
      <c r="N78" s="388"/>
      <c r="O78" s="386" t="s">
        <v>8</v>
      </c>
      <c r="P78" s="387"/>
      <c r="Q78" s="387"/>
      <c r="R78" s="388"/>
      <c r="S78" s="386" t="s">
        <v>8</v>
      </c>
      <c r="T78" s="387"/>
      <c r="U78" s="387"/>
      <c r="V78" s="388"/>
      <c r="W78" s="386" t="s">
        <v>8</v>
      </c>
      <c r="X78" s="387"/>
      <c r="Y78" s="387"/>
      <c r="Z78" s="388"/>
      <c r="AA78" s="386" t="s">
        <v>8</v>
      </c>
      <c r="AB78" s="387"/>
      <c r="AC78" s="387"/>
      <c r="AD78" s="388"/>
      <c r="AE78" s="386" t="s">
        <v>8</v>
      </c>
      <c r="AF78" s="387"/>
      <c r="AG78" s="387"/>
      <c r="AH78" s="388"/>
      <c r="AI78" s="386" t="s">
        <v>8</v>
      </c>
      <c r="AJ78" s="387"/>
      <c r="AK78" s="387"/>
      <c r="AL78" s="388"/>
      <c r="AM78" s="386" t="s">
        <v>8</v>
      </c>
      <c r="AN78" s="387"/>
      <c r="AO78" s="387"/>
      <c r="AP78" s="388"/>
      <c r="AQ78" s="386" t="s">
        <v>8</v>
      </c>
      <c r="AR78" s="387"/>
      <c r="AS78" s="387"/>
      <c r="AT78" s="388"/>
      <c r="AU78" s="386" t="s">
        <v>8</v>
      </c>
      <c r="AV78" s="387"/>
      <c r="AW78" s="387"/>
      <c r="AX78" s="388"/>
      <c r="AY78" s="386" t="s">
        <v>8</v>
      </c>
      <c r="AZ78" s="387"/>
      <c r="BA78" s="387"/>
      <c r="BB78" s="388"/>
      <c r="BC78" s="386" t="s">
        <v>8</v>
      </c>
      <c r="BD78" s="387"/>
      <c r="BE78" s="387"/>
      <c r="BF78" s="388"/>
      <c r="BG78" s="386" t="s">
        <v>8</v>
      </c>
      <c r="BH78" s="387"/>
      <c r="BI78" s="387"/>
      <c r="BJ78" s="388"/>
      <c r="BK78" s="386" t="s">
        <v>8</v>
      </c>
      <c r="BL78" s="387"/>
      <c r="BM78" s="387"/>
      <c r="BN78" s="388"/>
      <c r="BO78" s="386" t="s">
        <v>8</v>
      </c>
      <c r="BP78" s="387"/>
      <c r="BQ78" s="387"/>
      <c r="BR78" s="388"/>
      <c r="BS78" s="386" t="s">
        <v>8</v>
      </c>
      <c r="BT78" s="387"/>
      <c r="BU78" s="387"/>
      <c r="BV78" s="388"/>
      <c r="BW78" s="386" t="s">
        <v>8</v>
      </c>
      <c r="BX78" s="387"/>
      <c r="BY78" s="387"/>
      <c r="BZ78" s="388"/>
      <c r="CA78" s="386" t="s">
        <v>8</v>
      </c>
      <c r="CB78" s="387"/>
      <c r="CC78" s="387"/>
      <c r="CD78" s="388"/>
      <c r="CE78" s="386" t="s">
        <v>8</v>
      </c>
      <c r="CF78" s="387"/>
      <c r="CG78" s="387"/>
      <c r="CH78" s="388"/>
      <c r="CI78" s="386" t="s">
        <v>8</v>
      </c>
      <c r="CJ78" s="387"/>
      <c r="CK78" s="387"/>
      <c r="CL78" s="388"/>
      <c r="CM78" s="386" t="s">
        <v>8</v>
      </c>
      <c r="CN78" s="387"/>
      <c r="CO78" s="387"/>
      <c r="CP78" s="388"/>
      <c r="CQ78" s="386" t="s">
        <v>8</v>
      </c>
      <c r="CR78" s="387"/>
      <c r="CS78" s="387"/>
      <c r="CT78" s="388"/>
      <c r="CU78" s="386" t="s">
        <v>8</v>
      </c>
      <c r="CV78" s="387"/>
      <c r="CW78" s="387"/>
      <c r="CX78" s="388"/>
      <c r="CY78" s="386" t="s">
        <v>8</v>
      </c>
      <c r="CZ78" s="387"/>
      <c r="DA78" s="387"/>
      <c r="DB78" s="388"/>
      <c r="DC78" s="386" t="s">
        <v>8</v>
      </c>
      <c r="DD78" s="387"/>
      <c r="DE78" s="387"/>
      <c r="DF78" s="388"/>
      <c r="DG78" s="386" t="s">
        <v>8</v>
      </c>
      <c r="DH78" s="387"/>
      <c r="DI78" s="387"/>
      <c r="DJ78" s="388"/>
      <c r="DK78" s="386" t="s">
        <v>8</v>
      </c>
      <c r="DL78" s="387"/>
      <c r="DM78" s="387"/>
      <c r="DN78" s="388"/>
      <c r="DO78" s="386" t="s">
        <v>8</v>
      </c>
      <c r="DP78" s="387"/>
      <c r="DQ78" s="387"/>
      <c r="DR78" s="388"/>
      <c r="DS78" s="416"/>
      <c r="DT78" s="418"/>
      <c r="DU78" s="420"/>
      <c r="DV78" s="279"/>
      <c r="DW78" s="267">
        <f t="shared" ref="DW78" si="71">COUNTIF(C78:DO78,"Evaluer")</f>
        <v>0</v>
      </c>
    </row>
    <row r="79" spans="1:127" ht="15.95" customHeight="1" x14ac:dyDescent="0.15">
      <c r="A79" s="439" t="s">
        <v>45</v>
      </c>
      <c r="B79" s="271"/>
      <c r="C79" s="257"/>
      <c r="D79" s="257"/>
      <c r="E79" s="257"/>
      <c r="F79" s="257"/>
      <c r="G79" s="257"/>
      <c r="H79" s="257"/>
      <c r="I79" s="257"/>
      <c r="J79" s="257"/>
      <c r="K79" s="257"/>
      <c r="L79" s="257"/>
      <c r="M79" s="257"/>
      <c r="N79" s="257"/>
      <c r="O79" s="257"/>
      <c r="P79" s="257"/>
      <c r="Q79" s="257"/>
      <c r="R79" s="257"/>
      <c r="S79" s="257"/>
      <c r="T79" s="257"/>
      <c r="U79" s="257"/>
      <c r="V79" s="257"/>
      <c r="W79" s="257"/>
      <c r="X79" s="257"/>
      <c r="Y79" s="257"/>
      <c r="Z79" s="257"/>
      <c r="AA79" s="257"/>
      <c r="AB79" s="257"/>
      <c r="AC79" s="257"/>
      <c r="AD79" s="257"/>
      <c r="AE79" s="257"/>
      <c r="AF79" s="257"/>
      <c r="AG79" s="257"/>
      <c r="AH79" s="257"/>
      <c r="AI79" s="257"/>
      <c r="AJ79" s="257"/>
      <c r="AK79" s="257"/>
      <c r="AL79" s="257"/>
      <c r="AM79" s="257"/>
      <c r="AN79" s="257"/>
      <c r="AO79" s="257"/>
      <c r="AP79" s="257"/>
      <c r="AQ79" s="257"/>
      <c r="AR79" s="257"/>
      <c r="AS79" s="257"/>
      <c r="AT79" s="257"/>
      <c r="AU79" s="257"/>
      <c r="AV79" s="257"/>
      <c r="AW79" s="257"/>
      <c r="AX79" s="257"/>
      <c r="AY79" s="257"/>
      <c r="AZ79" s="257"/>
      <c r="BA79" s="257"/>
      <c r="BB79" s="257"/>
      <c r="BC79" s="257"/>
      <c r="BD79" s="257"/>
      <c r="BE79" s="257"/>
      <c r="BF79" s="257"/>
      <c r="BG79" s="257"/>
      <c r="BH79" s="257"/>
      <c r="BI79" s="257"/>
      <c r="BJ79" s="257"/>
      <c r="BK79" s="257"/>
      <c r="BL79" s="257"/>
      <c r="BM79" s="257"/>
      <c r="BN79" s="257"/>
      <c r="BO79" s="257"/>
      <c r="BP79" s="257"/>
      <c r="BQ79" s="257"/>
      <c r="BR79" s="257"/>
      <c r="BS79" s="257"/>
      <c r="BT79" s="257"/>
      <c r="BU79" s="257"/>
      <c r="BV79" s="257"/>
      <c r="BW79" s="257"/>
      <c r="BX79" s="257"/>
      <c r="BY79" s="257"/>
      <c r="BZ79" s="257"/>
      <c r="CA79" s="257"/>
      <c r="CB79" s="257"/>
      <c r="CC79" s="257"/>
      <c r="CD79" s="257"/>
      <c r="CE79" s="257"/>
      <c r="CF79" s="257"/>
      <c r="CG79" s="257"/>
      <c r="CH79" s="257"/>
      <c r="CI79" s="257"/>
      <c r="CJ79" s="257"/>
      <c r="CK79" s="257"/>
      <c r="CL79" s="257"/>
      <c r="CM79" s="257"/>
      <c r="CN79" s="257"/>
      <c r="CO79" s="257"/>
      <c r="CP79" s="257"/>
      <c r="CQ79" s="257"/>
      <c r="CR79" s="257"/>
      <c r="CS79" s="257"/>
      <c r="CT79" s="257"/>
      <c r="CU79" s="257"/>
      <c r="CV79" s="257"/>
      <c r="CW79" s="257"/>
      <c r="CX79" s="257"/>
      <c r="CY79" s="257"/>
      <c r="CZ79" s="257"/>
      <c r="DA79" s="257"/>
      <c r="DB79" s="257"/>
      <c r="DC79" s="257"/>
      <c r="DD79" s="257"/>
      <c r="DE79" s="257"/>
      <c r="DF79" s="257"/>
      <c r="DG79" s="257"/>
      <c r="DH79" s="257"/>
      <c r="DI79" s="257"/>
      <c r="DJ79" s="257"/>
      <c r="DK79" s="257"/>
      <c r="DL79" s="257"/>
      <c r="DM79" s="257"/>
      <c r="DN79" s="257"/>
      <c r="DO79" s="257"/>
      <c r="DP79" s="257"/>
      <c r="DQ79" s="257"/>
      <c r="DR79" s="257"/>
      <c r="DS79" s="415"/>
      <c r="DT79" s="417">
        <v>2</v>
      </c>
      <c r="DU79" s="419">
        <v>8</v>
      </c>
      <c r="DV79" s="272"/>
    </row>
    <row r="80" spans="1:127" ht="15.95" customHeight="1" thickBot="1" x14ac:dyDescent="0.2">
      <c r="A80" s="439"/>
      <c r="B80" s="273">
        <f t="shared" ref="B80" si="72">COUNTIF(C80:DR80,"Evaluer")</f>
        <v>0</v>
      </c>
      <c r="C80" s="386" t="s">
        <v>8</v>
      </c>
      <c r="D80" s="387"/>
      <c r="E80" s="387"/>
      <c r="F80" s="388"/>
      <c r="G80" s="386" t="s">
        <v>8</v>
      </c>
      <c r="H80" s="387"/>
      <c r="I80" s="387"/>
      <c r="J80" s="388"/>
      <c r="K80" s="386" t="s">
        <v>8</v>
      </c>
      <c r="L80" s="387"/>
      <c r="M80" s="387"/>
      <c r="N80" s="388"/>
      <c r="O80" s="386" t="s">
        <v>8</v>
      </c>
      <c r="P80" s="387"/>
      <c r="Q80" s="387"/>
      <c r="R80" s="388"/>
      <c r="S80" s="386" t="s">
        <v>8</v>
      </c>
      <c r="T80" s="387"/>
      <c r="U80" s="387"/>
      <c r="V80" s="388"/>
      <c r="W80" s="386" t="s">
        <v>8</v>
      </c>
      <c r="X80" s="387"/>
      <c r="Y80" s="387"/>
      <c r="Z80" s="388"/>
      <c r="AA80" s="386" t="s">
        <v>8</v>
      </c>
      <c r="AB80" s="387"/>
      <c r="AC80" s="387"/>
      <c r="AD80" s="388"/>
      <c r="AE80" s="386" t="s">
        <v>8</v>
      </c>
      <c r="AF80" s="387"/>
      <c r="AG80" s="387"/>
      <c r="AH80" s="388"/>
      <c r="AI80" s="386" t="s">
        <v>8</v>
      </c>
      <c r="AJ80" s="387"/>
      <c r="AK80" s="387"/>
      <c r="AL80" s="388"/>
      <c r="AM80" s="386" t="s">
        <v>8</v>
      </c>
      <c r="AN80" s="387"/>
      <c r="AO80" s="387"/>
      <c r="AP80" s="388"/>
      <c r="AQ80" s="386" t="s">
        <v>8</v>
      </c>
      <c r="AR80" s="387"/>
      <c r="AS80" s="387"/>
      <c r="AT80" s="388"/>
      <c r="AU80" s="386" t="s">
        <v>8</v>
      </c>
      <c r="AV80" s="387"/>
      <c r="AW80" s="387"/>
      <c r="AX80" s="388"/>
      <c r="AY80" s="386" t="s">
        <v>8</v>
      </c>
      <c r="AZ80" s="387"/>
      <c r="BA80" s="387"/>
      <c r="BB80" s="388"/>
      <c r="BC80" s="386" t="s">
        <v>8</v>
      </c>
      <c r="BD80" s="387"/>
      <c r="BE80" s="387"/>
      <c r="BF80" s="388"/>
      <c r="BG80" s="386" t="s">
        <v>8</v>
      </c>
      <c r="BH80" s="387"/>
      <c r="BI80" s="387"/>
      <c r="BJ80" s="388"/>
      <c r="BK80" s="386" t="s">
        <v>8</v>
      </c>
      <c r="BL80" s="387"/>
      <c r="BM80" s="387"/>
      <c r="BN80" s="388"/>
      <c r="BO80" s="386" t="s">
        <v>8</v>
      </c>
      <c r="BP80" s="387"/>
      <c r="BQ80" s="387"/>
      <c r="BR80" s="388"/>
      <c r="BS80" s="386" t="s">
        <v>8</v>
      </c>
      <c r="BT80" s="387"/>
      <c r="BU80" s="387"/>
      <c r="BV80" s="388"/>
      <c r="BW80" s="386" t="s">
        <v>8</v>
      </c>
      <c r="BX80" s="387"/>
      <c r="BY80" s="387"/>
      <c r="BZ80" s="388"/>
      <c r="CA80" s="386" t="s">
        <v>8</v>
      </c>
      <c r="CB80" s="387"/>
      <c r="CC80" s="387"/>
      <c r="CD80" s="388"/>
      <c r="CE80" s="386" t="s">
        <v>8</v>
      </c>
      <c r="CF80" s="387"/>
      <c r="CG80" s="387"/>
      <c r="CH80" s="388"/>
      <c r="CI80" s="386" t="s">
        <v>8</v>
      </c>
      <c r="CJ80" s="387"/>
      <c r="CK80" s="387"/>
      <c r="CL80" s="388"/>
      <c r="CM80" s="386" t="s">
        <v>8</v>
      </c>
      <c r="CN80" s="387"/>
      <c r="CO80" s="387"/>
      <c r="CP80" s="388"/>
      <c r="CQ80" s="386" t="s">
        <v>8</v>
      </c>
      <c r="CR80" s="387"/>
      <c r="CS80" s="387"/>
      <c r="CT80" s="388"/>
      <c r="CU80" s="386" t="s">
        <v>8</v>
      </c>
      <c r="CV80" s="387"/>
      <c r="CW80" s="387"/>
      <c r="CX80" s="388"/>
      <c r="CY80" s="386" t="s">
        <v>8</v>
      </c>
      <c r="CZ80" s="387"/>
      <c r="DA80" s="387"/>
      <c r="DB80" s="388"/>
      <c r="DC80" s="386" t="s">
        <v>8</v>
      </c>
      <c r="DD80" s="387"/>
      <c r="DE80" s="387"/>
      <c r="DF80" s="388"/>
      <c r="DG80" s="386" t="s">
        <v>8</v>
      </c>
      <c r="DH80" s="387"/>
      <c r="DI80" s="387"/>
      <c r="DJ80" s="388"/>
      <c r="DK80" s="386" t="s">
        <v>8</v>
      </c>
      <c r="DL80" s="387"/>
      <c r="DM80" s="387"/>
      <c r="DN80" s="388"/>
      <c r="DO80" s="386" t="s">
        <v>8</v>
      </c>
      <c r="DP80" s="387"/>
      <c r="DQ80" s="387"/>
      <c r="DR80" s="388"/>
      <c r="DS80" s="416"/>
      <c r="DT80" s="418"/>
      <c r="DU80" s="420"/>
      <c r="DV80" s="279"/>
      <c r="DW80" s="267">
        <f t="shared" ref="DW80" si="73">COUNTIF(C80:DO80,"Evaluer")</f>
        <v>0</v>
      </c>
    </row>
    <row r="81" spans="1:127" ht="15.95" customHeight="1" x14ac:dyDescent="0.15">
      <c r="A81" s="439" t="s">
        <v>46</v>
      </c>
      <c r="B81" s="271"/>
      <c r="C81" s="257"/>
      <c r="D81" s="257"/>
      <c r="E81" s="257"/>
      <c r="F81" s="257"/>
      <c r="G81" s="257"/>
      <c r="H81" s="257"/>
      <c r="I81" s="257"/>
      <c r="J81" s="257"/>
      <c r="K81" s="257"/>
      <c r="L81" s="257"/>
      <c r="M81" s="257"/>
      <c r="N81" s="257"/>
      <c r="O81" s="257"/>
      <c r="P81" s="257"/>
      <c r="Q81" s="257"/>
      <c r="R81" s="257"/>
      <c r="S81" s="257"/>
      <c r="T81" s="257"/>
      <c r="U81" s="257"/>
      <c r="V81" s="257"/>
      <c r="W81" s="257"/>
      <c r="X81" s="257"/>
      <c r="Y81" s="257"/>
      <c r="Z81" s="257"/>
      <c r="AA81" s="257"/>
      <c r="AB81" s="257"/>
      <c r="AC81" s="257"/>
      <c r="AD81" s="257"/>
      <c r="AE81" s="257"/>
      <c r="AF81" s="257"/>
      <c r="AG81" s="257"/>
      <c r="AH81" s="257"/>
      <c r="AI81" s="257"/>
      <c r="AJ81" s="257"/>
      <c r="AK81" s="257"/>
      <c r="AL81" s="257"/>
      <c r="AM81" s="257"/>
      <c r="AN81" s="257"/>
      <c r="AO81" s="257"/>
      <c r="AP81" s="257"/>
      <c r="AQ81" s="257"/>
      <c r="AR81" s="257"/>
      <c r="AS81" s="257"/>
      <c r="AT81" s="257"/>
      <c r="AU81" s="257"/>
      <c r="AV81" s="257"/>
      <c r="AW81" s="257"/>
      <c r="AX81" s="257"/>
      <c r="AY81" s="257"/>
      <c r="AZ81" s="257"/>
      <c r="BA81" s="257"/>
      <c r="BB81" s="257"/>
      <c r="BC81" s="257"/>
      <c r="BD81" s="257"/>
      <c r="BE81" s="257"/>
      <c r="BF81" s="257"/>
      <c r="BG81" s="257"/>
      <c r="BH81" s="257"/>
      <c r="BI81" s="257"/>
      <c r="BJ81" s="257"/>
      <c r="BK81" s="257"/>
      <c r="BL81" s="257"/>
      <c r="BM81" s="257"/>
      <c r="BN81" s="257"/>
      <c r="BO81" s="257"/>
      <c r="BP81" s="257"/>
      <c r="BQ81" s="257"/>
      <c r="BR81" s="257"/>
      <c r="BS81" s="257"/>
      <c r="BT81" s="257"/>
      <c r="BU81" s="257"/>
      <c r="BV81" s="257"/>
      <c r="BW81" s="257"/>
      <c r="BX81" s="257"/>
      <c r="BY81" s="257"/>
      <c r="BZ81" s="257"/>
      <c r="CA81" s="257"/>
      <c r="CB81" s="257"/>
      <c r="CC81" s="257"/>
      <c r="CD81" s="257"/>
      <c r="CE81" s="257"/>
      <c r="CF81" s="257"/>
      <c r="CG81" s="257"/>
      <c r="CH81" s="257"/>
      <c r="CI81" s="257"/>
      <c r="CJ81" s="257"/>
      <c r="CK81" s="257"/>
      <c r="CL81" s="257"/>
      <c r="CM81" s="257"/>
      <c r="CN81" s="257"/>
      <c r="CO81" s="257"/>
      <c r="CP81" s="257"/>
      <c r="CQ81" s="257"/>
      <c r="CR81" s="257"/>
      <c r="CS81" s="257"/>
      <c r="CT81" s="257"/>
      <c r="CU81" s="257"/>
      <c r="CV81" s="257"/>
      <c r="CW81" s="257"/>
      <c r="CX81" s="257"/>
      <c r="CY81" s="257"/>
      <c r="CZ81" s="257"/>
      <c r="DA81" s="257"/>
      <c r="DB81" s="257"/>
      <c r="DC81" s="257"/>
      <c r="DD81" s="257"/>
      <c r="DE81" s="257"/>
      <c r="DF81" s="257"/>
      <c r="DG81" s="257"/>
      <c r="DH81" s="257"/>
      <c r="DI81" s="257"/>
      <c r="DJ81" s="257"/>
      <c r="DK81" s="257"/>
      <c r="DL81" s="257"/>
      <c r="DM81" s="257"/>
      <c r="DN81" s="257"/>
      <c r="DO81" s="257"/>
      <c r="DP81" s="257"/>
      <c r="DQ81" s="257"/>
      <c r="DR81" s="257"/>
      <c r="DS81" s="415"/>
      <c r="DT81" s="417">
        <v>2</v>
      </c>
      <c r="DU81" s="419">
        <v>8</v>
      </c>
      <c r="DV81" s="272"/>
    </row>
    <row r="82" spans="1:127" ht="15.95" customHeight="1" thickBot="1" x14ac:dyDescent="0.2">
      <c r="A82" s="439"/>
      <c r="B82" s="273">
        <f t="shared" ref="B82" si="74">COUNTIF(C82:DR82,"Evaluer")</f>
        <v>0</v>
      </c>
      <c r="C82" s="386" t="s">
        <v>8</v>
      </c>
      <c r="D82" s="387"/>
      <c r="E82" s="387"/>
      <c r="F82" s="388"/>
      <c r="G82" s="386" t="s">
        <v>8</v>
      </c>
      <c r="H82" s="387"/>
      <c r="I82" s="387"/>
      <c r="J82" s="388"/>
      <c r="K82" s="386" t="s">
        <v>8</v>
      </c>
      <c r="L82" s="387"/>
      <c r="M82" s="387"/>
      <c r="N82" s="388"/>
      <c r="O82" s="386" t="s">
        <v>8</v>
      </c>
      <c r="P82" s="387"/>
      <c r="Q82" s="387"/>
      <c r="R82" s="388"/>
      <c r="S82" s="386" t="s">
        <v>8</v>
      </c>
      <c r="T82" s="387"/>
      <c r="U82" s="387"/>
      <c r="V82" s="388"/>
      <c r="W82" s="386" t="s">
        <v>8</v>
      </c>
      <c r="X82" s="387"/>
      <c r="Y82" s="387"/>
      <c r="Z82" s="388"/>
      <c r="AA82" s="386" t="s">
        <v>8</v>
      </c>
      <c r="AB82" s="387"/>
      <c r="AC82" s="387"/>
      <c r="AD82" s="388"/>
      <c r="AE82" s="386" t="s">
        <v>8</v>
      </c>
      <c r="AF82" s="387"/>
      <c r="AG82" s="387"/>
      <c r="AH82" s="388"/>
      <c r="AI82" s="386" t="s">
        <v>8</v>
      </c>
      <c r="AJ82" s="387"/>
      <c r="AK82" s="387"/>
      <c r="AL82" s="388"/>
      <c r="AM82" s="386" t="s">
        <v>8</v>
      </c>
      <c r="AN82" s="387"/>
      <c r="AO82" s="387"/>
      <c r="AP82" s="388"/>
      <c r="AQ82" s="386" t="s">
        <v>8</v>
      </c>
      <c r="AR82" s="387"/>
      <c r="AS82" s="387"/>
      <c r="AT82" s="388"/>
      <c r="AU82" s="386" t="s">
        <v>8</v>
      </c>
      <c r="AV82" s="387"/>
      <c r="AW82" s="387"/>
      <c r="AX82" s="388"/>
      <c r="AY82" s="386" t="s">
        <v>8</v>
      </c>
      <c r="AZ82" s="387"/>
      <c r="BA82" s="387"/>
      <c r="BB82" s="388"/>
      <c r="BC82" s="386" t="s">
        <v>8</v>
      </c>
      <c r="BD82" s="387"/>
      <c r="BE82" s="387"/>
      <c r="BF82" s="388"/>
      <c r="BG82" s="386" t="s">
        <v>8</v>
      </c>
      <c r="BH82" s="387"/>
      <c r="BI82" s="387"/>
      <c r="BJ82" s="388"/>
      <c r="BK82" s="386" t="s">
        <v>8</v>
      </c>
      <c r="BL82" s="387"/>
      <c r="BM82" s="387"/>
      <c r="BN82" s="388"/>
      <c r="BO82" s="386" t="s">
        <v>8</v>
      </c>
      <c r="BP82" s="387"/>
      <c r="BQ82" s="387"/>
      <c r="BR82" s="388"/>
      <c r="BS82" s="386" t="s">
        <v>8</v>
      </c>
      <c r="BT82" s="387"/>
      <c r="BU82" s="387"/>
      <c r="BV82" s="388"/>
      <c r="BW82" s="386" t="s">
        <v>8</v>
      </c>
      <c r="BX82" s="387"/>
      <c r="BY82" s="387"/>
      <c r="BZ82" s="388"/>
      <c r="CA82" s="386" t="s">
        <v>8</v>
      </c>
      <c r="CB82" s="387"/>
      <c r="CC82" s="387"/>
      <c r="CD82" s="388"/>
      <c r="CE82" s="386" t="s">
        <v>8</v>
      </c>
      <c r="CF82" s="387"/>
      <c r="CG82" s="387"/>
      <c r="CH82" s="388"/>
      <c r="CI82" s="386" t="s">
        <v>8</v>
      </c>
      <c r="CJ82" s="387"/>
      <c r="CK82" s="387"/>
      <c r="CL82" s="388"/>
      <c r="CM82" s="386" t="s">
        <v>8</v>
      </c>
      <c r="CN82" s="387"/>
      <c r="CO82" s="387"/>
      <c r="CP82" s="388"/>
      <c r="CQ82" s="386" t="s">
        <v>8</v>
      </c>
      <c r="CR82" s="387"/>
      <c r="CS82" s="387"/>
      <c r="CT82" s="388"/>
      <c r="CU82" s="386" t="s">
        <v>8</v>
      </c>
      <c r="CV82" s="387"/>
      <c r="CW82" s="387"/>
      <c r="CX82" s="388"/>
      <c r="CY82" s="386" t="s">
        <v>8</v>
      </c>
      <c r="CZ82" s="387"/>
      <c r="DA82" s="387"/>
      <c r="DB82" s="388"/>
      <c r="DC82" s="386" t="s">
        <v>8</v>
      </c>
      <c r="DD82" s="387"/>
      <c r="DE82" s="387"/>
      <c r="DF82" s="388"/>
      <c r="DG82" s="386" t="s">
        <v>8</v>
      </c>
      <c r="DH82" s="387"/>
      <c r="DI82" s="387"/>
      <c r="DJ82" s="388"/>
      <c r="DK82" s="386" t="s">
        <v>8</v>
      </c>
      <c r="DL82" s="387"/>
      <c r="DM82" s="387"/>
      <c r="DN82" s="388"/>
      <c r="DO82" s="386" t="s">
        <v>8</v>
      </c>
      <c r="DP82" s="387"/>
      <c r="DQ82" s="387"/>
      <c r="DR82" s="388"/>
      <c r="DS82" s="416"/>
      <c r="DT82" s="418"/>
      <c r="DU82" s="420"/>
      <c r="DV82" s="279"/>
      <c r="DW82" s="267">
        <f t="shared" ref="DW82" si="75">COUNTIF(C82:DO82,"Evaluer")</f>
        <v>0</v>
      </c>
    </row>
    <row r="83" spans="1:127" ht="15.95" customHeight="1" x14ac:dyDescent="0.15">
      <c r="A83" s="442" t="s">
        <v>66</v>
      </c>
      <c r="B83" s="271"/>
      <c r="C83" s="257"/>
      <c r="D83" s="257"/>
      <c r="E83" s="257"/>
      <c r="F83" s="257"/>
      <c r="G83" s="257"/>
      <c r="H83" s="257"/>
      <c r="I83" s="257"/>
      <c r="J83" s="257"/>
      <c r="K83" s="257"/>
      <c r="L83" s="257"/>
      <c r="M83" s="257"/>
      <c r="N83" s="257"/>
      <c r="O83" s="257"/>
      <c r="P83" s="257"/>
      <c r="Q83" s="257"/>
      <c r="R83" s="257"/>
      <c r="S83" s="257"/>
      <c r="T83" s="257"/>
      <c r="U83" s="257"/>
      <c r="V83" s="257"/>
      <c r="W83" s="257"/>
      <c r="X83" s="257"/>
      <c r="Y83" s="257"/>
      <c r="Z83" s="257"/>
      <c r="AA83" s="257"/>
      <c r="AB83" s="257"/>
      <c r="AC83" s="257"/>
      <c r="AD83" s="257"/>
      <c r="AE83" s="257"/>
      <c r="AF83" s="257"/>
      <c r="AG83" s="257"/>
      <c r="AH83" s="257"/>
      <c r="AI83" s="257"/>
      <c r="AJ83" s="257"/>
      <c r="AK83" s="257"/>
      <c r="AL83" s="257"/>
      <c r="AM83" s="257"/>
      <c r="AN83" s="257"/>
      <c r="AO83" s="257"/>
      <c r="AP83" s="257"/>
      <c r="AQ83" s="257"/>
      <c r="AR83" s="257"/>
      <c r="AS83" s="257"/>
      <c r="AT83" s="257"/>
      <c r="AU83" s="257"/>
      <c r="AV83" s="257"/>
      <c r="AW83" s="257"/>
      <c r="AX83" s="257"/>
      <c r="AY83" s="257"/>
      <c r="AZ83" s="257"/>
      <c r="BA83" s="257"/>
      <c r="BB83" s="257"/>
      <c r="BC83" s="257"/>
      <c r="BD83" s="257"/>
      <c r="BE83" s="257"/>
      <c r="BF83" s="257"/>
      <c r="BG83" s="257"/>
      <c r="BH83" s="257"/>
      <c r="BI83" s="257"/>
      <c r="BJ83" s="257"/>
      <c r="BK83" s="257"/>
      <c r="BL83" s="257"/>
      <c r="BM83" s="257"/>
      <c r="BN83" s="257"/>
      <c r="BO83" s="257"/>
      <c r="BP83" s="257"/>
      <c r="BQ83" s="257"/>
      <c r="BR83" s="257"/>
      <c r="BS83" s="257"/>
      <c r="BT83" s="257"/>
      <c r="BU83" s="257"/>
      <c r="BV83" s="257"/>
      <c r="BW83" s="257"/>
      <c r="BX83" s="257"/>
      <c r="BY83" s="257"/>
      <c r="BZ83" s="257"/>
      <c r="CA83" s="257"/>
      <c r="CB83" s="257"/>
      <c r="CC83" s="257"/>
      <c r="CD83" s="257"/>
      <c r="CE83" s="257"/>
      <c r="CF83" s="257"/>
      <c r="CG83" s="257"/>
      <c r="CH83" s="257"/>
      <c r="CI83" s="257"/>
      <c r="CJ83" s="257"/>
      <c r="CK83" s="257"/>
      <c r="CL83" s="257"/>
      <c r="CM83" s="257"/>
      <c r="CN83" s="257"/>
      <c r="CO83" s="257"/>
      <c r="CP83" s="257"/>
      <c r="CQ83" s="257"/>
      <c r="CR83" s="257"/>
      <c r="CS83" s="257"/>
      <c r="CT83" s="257"/>
      <c r="CU83" s="257"/>
      <c r="CV83" s="257"/>
      <c r="CW83" s="257"/>
      <c r="CX83" s="257"/>
      <c r="CY83" s="257"/>
      <c r="CZ83" s="257"/>
      <c r="DA83" s="257"/>
      <c r="DB83" s="257"/>
      <c r="DC83" s="257"/>
      <c r="DD83" s="257"/>
      <c r="DE83" s="257"/>
      <c r="DF83" s="257"/>
      <c r="DG83" s="257"/>
      <c r="DH83" s="257"/>
      <c r="DI83" s="257"/>
      <c r="DJ83" s="257"/>
      <c r="DK83" s="257"/>
      <c r="DL83" s="257"/>
      <c r="DM83" s="257"/>
      <c r="DN83" s="257"/>
      <c r="DO83" s="257"/>
      <c r="DP83" s="257"/>
      <c r="DQ83" s="257"/>
      <c r="DR83" s="257"/>
      <c r="DS83" s="415"/>
      <c r="DT83" s="417">
        <v>2</v>
      </c>
      <c r="DU83" s="419">
        <v>8</v>
      </c>
      <c r="DV83" s="272"/>
    </row>
    <row r="84" spans="1:127" ht="15.95" customHeight="1" thickBot="1" x14ac:dyDescent="0.2">
      <c r="A84" s="442"/>
      <c r="B84" s="273">
        <f t="shared" ref="B84" si="76">COUNTIF(C84:DR84,"Evaluer")</f>
        <v>0</v>
      </c>
      <c r="C84" s="386" t="s">
        <v>8</v>
      </c>
      <c r="D84" s="387"/>
      <c r="E84" s="387"/>
      <c r="F84" s="388"/>
      <c r="G84" s="386" t="s">
        <v>8</v>
      </c>
      <c r="H84" s="387"/>
      <c r="I84" s="387"/>
      <c r="J84" s="388"/>
      <c r="K84" s="386" t="s">
        <v>8</v>
      </c>
      <c r="L84" s="387"/>
      <c r="M84" s="387"/>
      <c r="N84" s="388"/>
      <c r="O84" s="386" t="s">
        <v>8</v>
      </c>
      <c r="P84" s="387"/>
      <c r="Q84" s="387"/>
      <c r="R84" s="388"/>
      <c r="S84" s="386" t="s">
        <v>8</v>
      </c>
      <c r="T84" s="387"/>
      <c r="U84" s="387"/>
      <c r="V84" s="388"/>
      <c r="W84" s="386" t="s">
        <v>8</v>
      </c>
      <c r="X84" s="387"/>
      <c r="Y84" s="387"/>
      <c r="Z84" s="388"/>
      <c r="AA84" s="386" t="s">
        <v>8</v>
      </c>
      <c r="AB84" s="387"/>
      <c r="AC84" s="387"/>
      <c r="AD84" s="388"/>
      <c r="AE84" s="386" t="s">
        <v>8</v>
      </c>
      <c r="AF84" s="387"/>
      <c r="AG84" s="387"/>
      <c r="AH84" s="388"/>
      <c r="AI84" s="386" t="s">
        <v>8</v>
      </c>
      <c r="AJ84" s="387"/>
      <c r="AK84" s="387"/>
      <c r="AL84" s="388"/>
      <c r="AM84" s="386" t="s">
        <v>8</v>
      </c>
      <c r="AN84" s="387"/>
      <c r="AO84" s="387"/>
      <c r="AP84" s="388"/>
      <c r="AQ84" s="386" t="s">
        <v>8</v>
      </c>
      <c r="AR84" s="387"/>
      <c r="AS84" s="387"/>
      <c r="AT84" s="388"/>
      <c r="AU84" s="386" t="s">
        <v>8</v>
      </c>
      <c r="AV84" s="387"/>
      <c r="AW84" s="387"/>
      <c r="AX84" s="388"/>
      <c r="AY84" s="386" t="s">
        <v>8</v>
      </c>
      <c r="AZ84" s="387"/>
      <c r="BA84" s="387"/>
      <c r="BB84" s="388"/>
      <c r="BC84" s="386" t="s">
        <v>8</v>
      </c>
      <c r="BD84" s="387"/>
      <c r="BE84" s="387"/>
      <c r="BF84" s="388"/>
      <c r="BG84" s="386" t="s">
        <v>8</v>
      </c>
      <c r="BH84" s="387"/>
      <c r="BI84" s="387"/>
      <c r="BJ84" s="388"/>
      <c r="BK84" s="386" t="s">
        <v>8</v>
      </c>
      <c r="BL84" s="387"/>
      <c r="BM84" s="387"/>
      <c r="BN84" s="388"/>
      <c r="BO84" s="386" t="s">
        <v>8</v>
      </c>
      <c r="BP84" s="387"/>
      <c r="BQ84" s="387"/>
      <c r="BR84" s="388"/>
      <c r="BS84" s="386" t="s">
        <v>8</v>
      </c>
      <c r="BT84" s="387"/>
      <c r="BU84" s="387"/>
      <c r="BV84" s="388"/>
      <c r="BW84" s="386" t="s">
        <v>8</v>
      </c>
      <c r="BX84" s="387"/>
      <c r="BY84" s="387"/>
      <c r="BZ84" s="388"/>
      <c r="CA84" s="386" t="s">
        <v>8</v>
      </c>
      <c r="CB84" s="387"/>
      <c r="CC84" s="387"/>
      <c r="CD84" s="388"/>
      <c r="CE84" s="386" t="s">
        <v>8</v>
      </c>
      <c r="CF84" s="387"/>
      <c r="CG84" s="387"/>
      <c r="CH84" s="388"/>
      <c r="CI84" s="386" t="s">
        <v>8</v>
      </c>
      <c r="CJ84" s="387"/>
      <c r="CK84" s="387"/>
      <c r="CL84" s="388"/>
      <c r="CM84" s="386" t="s">
        <v>8</v>
      </c>
      <c r="CN84" s="387"/>
      <c r="CO84" s="387"/>
      <c r="CP84" s="388"/>
      <c r="CQ84" s="386" t="s">
        <v>8</v>
      </c>
      <c r="CR84" s="387"/>
      <c r="CS84" s="387"/>
      <c r="CT84" s="388"/>
      <c r="CU84" s="386" t="s">
        <v>8</v>
      </c>
      <c r="CV84" s="387"/>
      <c r="CW84" s="387"/>
      <c r="CX84" s="388"/>
      <c r="CY84" s="386" t="s">
        <v>8</v>
      </c>
      <c r="CZ84" s="387"/>
      <c r="DA84" s="387"/>
      <c r="DB84" s="388"/>
      <c r="DC84" s="386" t="s">
        <v>8</v>
      </c>
      <c r="DD84" s="387"/>
      <c r="DE84" s="387"/>
      <c r="DF84" s="388"/>
      <c r="DG84" s="386" t="s">
        <v>8</v>
      </c>
      <c r="DH84" s="387"/>
      <c r="DI84" s="387"/>
      <c r="DJ84" s="388"/>
      <c r="DK84" s="386" t="s">
        <v>8</v>
      </c>
      <c r="DL84" s="387"/>
      <c r="DM84" s="387"/>
      <c r="DN84" s="388"/>
      <c r="DO84" s="386" t="s">
        <v>8</v>
      </c>
      <c r="DP84" s="387"/>
      <c r="DQ84" s="387"/>
      <c r="DR84" s="388"/>
      <c r="DS84" s="416"/>
      <c r="DT84" s="418"/>
      <c r="DU84" s="420"/>
      <c r="DV84" s="279"/>
      <c r="DW84" s="267">
        <f t="shared" ref="DW84" si="77">COUNTIF(C84:DO84,"Evaluer")</f>
        <v>0</v>
      </c>
    </row>
    <row r="85" spans="1:127" ht="15.95" customHeight="1" x14ac:dyDescent="0.15">
      <c r="A85" s="441" t="s">
        <v>53</v>
      </c>
      <c r="B85" s="271"/>
      <c r="C85" s="257"/>
      <c r="D85" s="257"/>
      <c r="E85" s="257"/>
      <c r="F85" s="257"/>
      <c r="G85" s="257"/>
      <c r="H85" s="257"/>
      <c r="I85" s="257"/>
      <c r="J85" s="257"/>
      <c r="K85" s="257"/>
      <c r="L85" s="257"/>
      <c r="M85" s="257"/>
      <c r="N85" s="257"/>
      <c r="O85" s="257"/>
      <c r="P85" s="257"/>
      <c r="Q85" s="257"/>
      <c r="R85" s="257"/>
      <c r="S85" s="257"/>
      <c r="T85" s="257"/>
      <c r="U85" s="257"/>
      <c r="V85" s="257"/>
      <c r="W85" s="257"/>
      <c r="X85" s="257"/>
      <c r="Y85" s="257"/>
      <c r="Z85" s="257"/>
      <c r="AA85" s="257"/>
      <c r="AB85" s="257"/>
      <c r="AC85" s="257"/>
      <c r="AD85" s="257"/>
      <c r="AE85" s="257"/>
      <c r="AF85" s="257"/>
      <c r="AG85" s="257"/>
      <c r="AH85" s="257"/>
      <c r="AI85" s="257"/>
      <c r="AJ85" s="257"/>
      <c r="AK85" s="257"/>
      <c r="AL85" s="257"/>
      <c r="AM85" s="257"/>
      <c r="AN85" s="257"/>
      <c r="AO85" s="257"/>
      <c r="AP85" s="257"/>
      <c r="AQ85" s="257"/>
      <c r="AR85" s="257"/>
      <c r="AS85" s="257"/>
      <c r="AT85" s="257"/>
      <c r="AU85" s="257"/>
      <c r="AV85" s="257"/>
      <c r="AW85" s="257"/>
      <c r="AX85" s="257"/>
      <c r="AY85" s="257"/>
      <c r="AZ85" s="257"/>
      <c r="BA85" s="257"/>
      <c r="BB85" s="257"/>
      <c r="BC85" s="257"/>
      <c r="BD85" s="257"/>
      <c r="BE85" s="257"/>
      <c r="BF85" s="257"/>
      <c r="BG85" s="257"/>
      <c r="BH85" s="257"/>
      <c r="BI85" s="257"/>
      <c r="BJ85" s="257"/>
      <c r="BK85" s="257"/>
      <c r="BL85" s="257"/>
      <c r="BM85" s="257"/>
      <c r="BN85" s="257"/>
      <c r="BO85" s="257"/>
      <c r="BP85" s="257"/>
      <c r="BQ85" s="257"/>
      <c r="BR85" s="257"/>
      <c r="BS85" s="257"/>
      <c r="BT85" s="257"/>
      <c r="BU85" s="257"/>
      <c r="BV85" s="257"/>
      <c r="BW85" s="257"/>
      <c r="BX85" s="257"/>
      <c r="BY85" s="257"/>
      <c r="BZ85" s="257"/>
      <c r="CA85" s="257"/>
      <c r="CB85" s="257"/>
      <c r="CC85" s="257"/>
      <c r="CD85" s="257"/>
      <c r="CE85" s="257"/>
      <c r="CF85" s="257"/>
      <c r="CG85" s="257"/>
      <c r="CH85" s="257"/>
      <c r="CI85" s="257"/>
      <c r="CJ85" s="257"/>
      <c r="CK85" s="257"/>
      <c r="CL85" s="257"/>
      <c r="CM85" s="257"/>
      <c r="CN85" s="257"/>
      <c r="CO85" s="257"/>
      <c r="CP85" s="257"/>
      <c r="CQ85" s="257"/>
      <c r="CR85" s="257"/>
      <c r="CS85" s="257"/>
      <c r="CT85" s="257"/>
      <c r="CU85" s="257"/>
      <c r="CV85" s="257"/>
      <c r="CW85" s="257"/>
      <c r="CX85" s="257"/>
      <c r="CY85" s="257"/>
      <c r="CZ85" s="257"/>
      <c r="DA85" s="257"/>
      <c r="DB85" s="257"/>
      <c r="DC85" s="257"/>
      <c r="DD85" s="257"/>
      <c r="DE85" s="257"/>
      <c r="DF85" s="257"/>
      <c r="DG85" s="257"/>
      <c r="DH85" s="257"/>
      <c r="DI85" s="257"/>
      <c r="DJ85" s="257"/>
      <c r="DK85" s="257"/>
      <c r="DL85" s="257"/>
      <c r="DM85" s="257"/>
      <c r="DN85" s="257"/>
      <c r="DO85" s="257"/>
      <c r="DP85" s="257"/>
      <c r="DQ85" s="257"/>
      <c r="DR85" s="257"/>
      <c r="DS85" s="415"/>
      <c r="DT85" s="417">
        <v>2</v>
      </c>
      <c r="DU85" s="419">
        <v>8</v>
      </c>
      <c r="DV85" s="272"/>
    </row>
    <row r="86" spans="1:127" ht="15.95" customHeight="1" thickBot="1" x14ac:dyDescent="0.2">
      <c r="A86" s="441"/>
      <c r="B86" s="273">
        <f t="shared" ref="B86" si="78">COUNTIF(C86:DR86,"Evaluer")</f>
        <v>0</v>
      </c>
      <c r="C86" s="386" t="s">
        <v>8</v>
      </c>
      <c r="D86" s="387"/>
      <c r="E86" s="387"/>
      <c r="F86" s="388"/>
      <c r="G86" s="386" t="s">
        <v>8</v>
      </c>
      <c r="H86" s="387"/>
      <c r="I86" s="387"/>
      <c r="J86" s="388"/>
      <c r="K86" s="386" t="s">
        <v>8</v>
      </c>
      <c r="L86" s="387"/>
      <c r="M86" s="387"/>
      <c r="N86" s="388"/>
      <c r="O86" s="386" t="s">
        <v>8</v>
      </c>
      <c r="P86" s="387"/>
      <c r="Q86" s="387"/>
      <c r="R86" s="388"/>
      <c r="S86" s="386" t="s">
        <v>8</v>
      </c>
      <c r="T86" s="387"/>
      <c r="U86" s="387"/>
      <c r="V86" s="388"/>
      <c r="W86" s="386" t="s">
        <v>8</v>
      </c>
      <c r="X86" s="387"/>
      <c r="Y86" s="387"/>
      <c r="Z86" s="388"/>
      <c r="AA86" s="386" t="s">
        <v>8</v>
      </c>
      <c r="AB86" s="387"/>
      <c r="AC86" s="387"/>
      <c r="AD86" s="388"/>
      <c r="AE86" s="386" t="s">
        <v>8</v>
      </c>
      <c r="AF86" s="387"/>
      <c r="AG86" s="387"/>
      <c r="AH86" s="388"/>
      <c r="AI86" s="386" t="s">
        <v>8</v>
      </c>
      <c r="AJ86" s="387"/>
      <c r="AK86" s="387"/>
      <c r="AL86" s="388"/>
      <c r="AM86" s="386" t="s">
        <v>8</v>
      </c>
      <c r="AN86" s="387"/>
      <c r="AO86" s="387"/>
      <c r="AP86" s="388"/>
      <c r="AQ86" s="386" t="s">
        <v>8</v>
      </c>
      <c r="AR86" s="387"/>
      <c r="AS86" s="387"/>
      <c r="AT86" s="388"/>
      <c r="AU86" s="386" t="s">
        <v>8</v>
      </c>
      <c r="AV86" s="387"/>
      <c r="AW86" s="387"/>
      <c r="AX86" s="388"/>
      <c r="AY86" s="386" t="s">
        <v>8</v>
      </c>
      <c r="AZ86" s="387"/>
      <c r="BA86" s="387"/>
      <c r="BB86" s="388"/>
      <c r="BC86" s="386" t="s">
        <v>8</v>
      </c>
      <c r="BD86" s="387"/>
      <c r="BE86" s="387"/>
      <c r="BF86" s="388"/>
      <c r="BG86" s="386" t="s">
        <v>8</v>
      </c>
      <c r="BH86" s="387"/>
      <c r="BI86" s="387"/>
      <c r="BJ86" s="388"/>
      <c r="BK86" s="386" t="s">
        <v>8</v>
      </c>
      <c r="BL86" s="387"/>
      <c r="BM86" s="387"/>
      <c r="BN86" s="388"/>
      <c r="BO86" s="386" t="s">
        <v>8</v>
      </c>
      <c r="BP86" s="387"/>
      <c r="BQ86" s="387"/>
      <c r="BR86" s="388"/>
      <c r="BS86" s="386" t="s">
        <v>8</v>
      </c>
      <c r="BT86" s="387"/>
      <c r="BU86" s="387"/>
      <c r="BV86" s="388"/>
      <c r="BW86" s="386" t="s">
        <v>8</v>
      </c>
      <c r="BX86" s="387"/>
      <c r="BY86" s="387"/>
      <c r="BZ86" s="388"/>
      <c r="CA86" s="386" t="s">
        <v>8</v>
      </c>
      <c r="CB86" s="387"/>
      <c r="CC86" s="387"/>
      <c r="CD86" s="388"/>
      <c r="CE86" s="386" t="s">
        <v>8</v>
      </c>
      <c r="CF86" s="387"/>
      <c r="CG86" s="387"/>
      <c r="CH86" s="388"/>
      <c r="CI86" s="386" t="s">
        <v>8</v>
      </c>
      <c r="CJ86" s="387"/>
      <c r="CK86" s="387"/>
      <c r="CL86" s="388"/>
      <c r="CM86" s="386" t="s">
        <v>8</v>
      </c>
      <c r="CN86" s="387"/>
      <c r="CO86" s="387"/>
      <c r="CP86" s="388"/>
      <c r="CQ86" s="386" t="s">
        <v>8</v>
      </c>
      <c r="CR86" s="387"/>
      <c r="CS86" s="387"/>
      <c r="CT86" s="388"/>
      <c r="CU86" s="386" t="s">
        <v>8</v>
      </c>
      <c r="CV86" s="387"/>
      <c r="CW86" s="387"/>
      <c r="CX86" s="388"/>
      <c r="CY86" s="386" t="s">
        <v>8</v>
      </c>
      <c r="CZ86" s="387"/>
      <c r="DA86" s="387"/>
      <c r="DB86" s="388"/>
      <c r="DC86" s="386" t="s">
        <v>8</v>
      </c>
      <c r="DD86" s="387"/>
      <c r="DE86" s="387"/>
      <c r="DF86" s="388"/>
      <c r="DG86" s="386" t="s">
        <v>8</v>
      </c>
      <c r="DH86" s="387"/>
      <c r="DI86" s="387"/>
      <c r="DJ86" s="388"/>
      <c r="DK86" s="386" t="s">
        <v>8</v>
      </c>
      <c r="DL86" s="387"/>
      <c r="DM86" s="387"/>
      <c r="DN86" s="388"/>
      <c r="DO86" s="386" t="s">
        <v>8</v>
      </c>
      <c r="DP86" s="387"/>
      <c r="DQ86" s="387"/>
      <c r="DR86" s="388"/>
      <c r="DS86" s="416"/>
      <c r="DT86" s="418"/>
      <c r="DU86" s="420"/>
      <c r="DV86" s="281"/>
      <c r="DW86" s="267">
        <f t="shared" ref="DW86" si="79">COUNTIF(C86:DO86,"Evaluer")</f>
        <v>0</v>
      </c>
    </row>
    <row r="87" spans="1:127" ht="15.95" customHeight="1" x14ac:dyDescent="0.15">
      <c r="A87" s="441" t="s">
        <v>54</v>
      </c>
      <c r="B87" s="271"/>
      <c r="C87" s="257"/>
      <c r="D87" s="257"/>
      <c r="E87" s="257"/>
      <c r="F87" s="257"/>
      <c r="G87" s="257"/>
      <c r="H87" s="257"/>
      <c r="I87" s="257"/>
      <c r="J87" s="257"/>
      <c r="K87" s="257"/>
      <c r="L87" s="257"/>
      <c r="M87" s="257"/>
      <c r="N87" s="257"/>
      <c r="O87" s="257"/>
      <c r="P87" s="257"/>
      <c r="Q87" s="257"/>
      <c r="R87" s="257"/>
      <c r="S87" s="257"/>
      <c r="T87" s="257"/>
      <c r="U87" s="257"/>
      <c r="V87" s="257"/>
      <c r="W87" s="257"/>
      <c r="X87" s="257"/>
      <c r="Y87" s="257"/>
      <c r="Z87" s="257"/>
      <c r="AA87" s="257"/>
      <c r="AB87" s="257"/>
      <c r="AC87" s="257"/>
      <c r="AD87" s="257"/>
      <c r="AE87" s="257"/>
      <c r="AF87" s="257"/>
      <c r="AG87" s="257"/>
      <c r="AH87" s="257"/>
      <c r="AI87" s="257"/>
      <c r="AJ87" s="257"/>
      <c r="AK87" s="257"/>
      <c r="AL87" s="257"/>
      <c r="AM87" s="257"/>
      <c r="AN87" s="257"/>
      <c r="AO87" s="257"/>
      <c r="AP87" s="257"/>
      <c r="AQ87" s="257"/>
      <c r="AR87" s="257"/>
      <c r="AS87" s="257"/>
      <c r="AT87" s="257"/>
      <c r="AU87" s="257"/>
      <c r="AV87" s="257"/>
      <c r="AW87" s="257"/>
      <c r="AX87" s="257"/>
      <c r="AY87" s="257"/>
      <c r="AZ87" s="257"/>
      <c r="BA87" s="257"/>
      <c r="BB87" s="257"/>
      <c r="BC87" s="257"/>
      <c r="BD87" s="257"/>
      <c r="BE87" s="257"/>
      <c r="BF87" s="257"/>
      <c r="BG87" s="257"/>
      <c r="BH87" s="257"/>
      <c r="BI87" s="257"/>
      <c r="BJ87" s="257"/>
      <c r="BK87" s="257"/>
      <c r="BL87" s="257"/>
      <c r="BM87" s="257"/>
      <c r="BN87" s="257"/>
      <c r="BO87" s="257"/>
      <c r="BP87" s="257"/>
      <c r="BQ87" s="257"/>
      <c r="BR87" s="257"/>
      <c r="BS87" s="257"/>
      <c r="BT87" s="257"/>
      <c r="BU87" s="257"/>
      <c r="BV87" s="257"/>
      <c r="BW87" s="257"/>
      <c r="BX87" s="257"/>
      <c r="BY87" s="257"/>
      <c r="BZ87" s="257"/>
      <c r="CA87" s="257"/>
      <c r="CB87" s="257"/>
      <c r="CC87" s="257"/>
      <c r="CD87" s="257"/>
      <c r="CE87" s="257"/>
      <c r="CF87" s="257"/>
      <c r="CG87" s="257"/>
      <c r="CH87" s="257"/>
      <c r="CI87" s="257"/>
      <c r="CJ87" s="257"/>
      <c r="CK87" s="257"/>
      <c r="CL87" s="257"/>
      <c r="CM87" s="257"/>
      <c r="CN87" s="257"/>
      <c r="CO87" s="257"/>
      <c r="CP87" s="257"/>
      <c r="CQ87" s="257"/>
      <c r="CR87" s="257"/>
      <c r="CS87" s="257"/>
      <c r="CT87" s="257"/>
      <c r="CU87" s="257"/>
      <c r="CV87" s="257"/>
      <c r="CW87" s="257"/>
      <c r="CX87" s="257"/>
      <c r="CY87" s="257"/>
      <c r="CZ87" s="257"/>
      <c r="DA87" s="257"/>
      <c r="DB87" s="257"/>
      <c r="DC87" s="257"/>
      <c r="DD87" s="257"/>
      <c r="DE87" s="257"/>
      <c r="DF87" s="257"/>
      <c r="DG87" s="257"/>
      <c r="DH87" s="257"/>
      <c r="DI87" s="257"/>
      <c r="DJ87" s="257"/>
      <c r="DK87" s="257"/>
      <c r="DL87" s="257"/>
      <c r="DM87" s="257"/>
      <c r="DN87" s="257"/>
      <c r="DO87" s="257"/>
      <c r="DP87" s="257"/>
      <c r="DQ87" s="257"/>
      <c r="DR87" s="257"/>
      <c r="DS87" s="415"/>
      <c r="DT87" s="417">
        <v>2</v>
      </c>
      <c r="DU87" s="419">
        <v>8</v>
      </c>
      <c r="DV87" s="272"/>
    </row>
    <row r="88" spans="1:127" ht="15.95" customHeight="1" thickBot="1" x14ac:dyDescent="0.2">
      <c r="A88" s="441"/>
      <c r="B88" s="273">
        <f t="shared" ref="B88" si="80">COUNTIF(C88:DR88,"Evaluer")</f>
        <v>0</v>
      </c>
      <c r="C88" s="386" t="s">
        <v>8</v>
      </c>
      <c r="D88" s="387"/>
      <c r="E88" s="387"/>
      <c r="F88" s="388"/>
      <c r="G88" s="386" t="s">
        <v>8</v>
      </c>
      <c r="H88" s="387"/>
      <c r="I88" s="387"/>
      <c r="J88" s="388"/>
      <c r="K88" s="386" t="s">
        <v>8</v>
      </c>
      <c r="L88" s="387"/>
      <c r="M88" s="387"/>
      <c r="N88" s="388"/>
      <c r="O88" s="386" t="s">
        <v>8</v>
      </c>
      <c r="P88" s="387"/>
      <c r="Q88" s="387"/>
      <c r="R88" s="388"/>
      <c r="S88" s="386" t="s">
        <v>8</v>
      </c>
      <c r="T88" s="387"/>
      <c r="U88" s="387"/>
      <c r="V88" s="388"/>
      <c r="W88" s="386" t="s">
        <v>8</v>
      </c>
      <c r="X88" s="387"/>
      <c r="Y88" s="387"/>
      <c r="Z88" s="388"/>
      <c r="AA88" s="386" t="s">
        <v>8</v>
      </c>
      <c r="AB88" s="387"/>
      <c r="AC88" s="387"/>
      <c r="AD88" s="388"/>
      <c r="AE88" s="386" t="s">
        <v>8</v>
      </c>
      <c r="AF88" s="387"/>
      <c r="AG88" s="387"/>
      <c r="AH88" s="388"/>
      <c r="AI88" s="386" t="s">
        <v>8</v>
      </c>
      <c r="AJ88" s="387"/>
      <c r="AK88" s="387"/>
      <c r="AL88" s="388"/>
      <c r="AM88" s="386" t="s">
        <v>8</v>
      </c>
      <c r="AN88" s="387"/>
      <c r="AO88" s="387"/>
      <c r="AP88" s="388"/>
      <c r="AQ88" s="386" t="s">
        <v>8</v>
      </c>
      <c r="AR88" s="387"/>
      <c r="AS88" s="387"/>
      <c r="AT88" s="388"/>
      <c r="AU88" s="386" t="s">
        <v>8</v>
      </c>
      <c r="AV88" s="387"/>
      <c r="AW88" s="387"/>
      <c r="AX88" s="388"/>
      <c r="AY88" s="386" t="s">
        <v>8</v>
      </c>
      <c r="AZ88" s="387"/>
      <c r="BA88" s="387"/>
      <c r="BB88" s="388"/>
      <c r="BC88" s="386" t="s">
        <v>8</v>
      </c>
      <c r="BD88" s="387"/>
      <c r="BE88" s="387"/>
      <c r="BF88" s="388"/>
      <c r="BG88" s="386" t="s">
        <v>8</v>
      </c>
      <c r="BH88" s="387"/>
      <c r="BI88" s="387"/>
      <c r="BJ88" s="388"/>
      <c r="BK88" s="386" t="s">
        <v>8</v>
      </c>
      <c r="BL88" s="387"/>
      <c r="BM88" s="387"/>
      <c r="BN88" s="388"/>
      <c r="BO88" s="386" t="s">
        <v>8</v>
      </c>
      <c r="BP88" s="387"/>
      <c r="BQ88" s="387"/>
      <c r="BR88" s="388"/>
      <c r="BS88" s="386" t="s">
        <v>8</v>
      </c>
      <c r="BT88" s="387"/>
      <c r="BU88" s="387"/>
      <c r="BV88" s="388"/>
      <c r="BW88" s="386" t="s">
        <v>8</v>
      </c>
      <c r="BX88" s="387"/>
      <c r="BY88" s="387"/>
      <c r="BZ88" s="388"/>
      <c r="CA88" s="386" t="s">
        <v>8</v>
      </c>
      <c r="CB88" s="387"/>
      <c r="CC88" s="387"/>
      <c r="CD88" s="388"/>
      <c r="CE88" s="386" t="s">
        <v>8</v>
      </c>
      <c r="CF88" s="387"/>
      <c r="CG88" s="387"/>
      <c r="CH88" s="388"/>
      <c r="CI88" s="386" t="s">
        <v>8</v>
      </c>
      <c r="CJ88" s="387"/>
      <c r="CK88" s="387"/>
      <c r="CL88" s="388"/>
      <c r="CM88" s="386" t="s">
        <v>8</v>
      </c>
      <c r="CN88" s="387"/>
      <c r="CO88" s="387"/>
      <c r="CP88" s="388"/>
      <c r="CQ88" s="386" t="s">
        <v>8</v>
      </c>
      <c r="CR88" s="387"/>
      <c r="CS88" s="387"/>
      <c r="CT88" s="388"/>
      <c r="CU88" s="386" t="s">
        <v>8</v>
      </c>
      <c r="CV88" s="387"/>
      <c r="CW88" s="387"/>
      <c r="CX88" s="388"/>
      <c r="CY88" s="386" t="s">
        <v>8</v>
      </c>
      <c r="CZ88" s="387"/>
      <c r="DA88" s="387"/>
      <c r="DB88" s="388"/>
      <c r="DC88" s="386" t="s">
        <v>8</v>
      </c>
      <c r="DD88" s="387"/>
      <c r="DE88" s="387"/>
      <c r="DF88" s="388"/>
      <c r="DG88" s="386" t="s">
        <v>8</v>
      </c>
      <c r="DH88" s="387"/>
      <c r="DI88" s="387"/>
      <c r="DJ88" s="388"/>
      <c r="DK88" s="386" t="s">
        <v>8</v>
      </c>
      <c r="DL88" s="387"/>
      <c r="DM88" s="387"/>
      <c r="DN88" s="388"/>
      <c r="DO88" s="386" t="s">
        <v>8</v>
      </c>
      <c r="DP88" s="387"/>
      <c r="DQ88" s="387"/>
      <c r="DR88" s="388"/>
      <c r="DS88" s="416"/>
      <c r="DT88" s="418"/>
      <c r="DU88" s="420"/>
      <c r="DV88" s="281"/>
      <c r="DW88" s="267">
        <f t="shared" ref="DW88" si="81">COUNTIF(C88:DO88,"Evaluer")</f>
        <v>0</v>
      </c>
    </row>
    <row r="89" spans="1:127" ht="15.95" customHeight="1" x14ac:dyDescent="0.15">
      <c r="A89" s="442" t="s">
        <v>67</v>
      </c>
      <c r="B89" s="271"/>
      <c r="C89" s="257"/>
      <c r="D89" s="257"/>
      <c r="E89" s="257"/>
      <c r="F89" s="257"/>
      <c r="G89" s="257"/>
      <c r="H89" s="257"/>
      <c r="I89" s="257"/>
      <c r="J89" s="257"/>
      <c r="K89" s="257"/>
      <c r="L89" s="257"/>
      <c r="M89" s="257"/>
      <c r="N89" s="257"/>
      <c r="O89" s="257"/>
      <c r="P89" s="257"/>
      <c r="Q89" s="257"/>
      <c r="R89" s="257"/>
      <c r="S89" s="257"/>
      <c r="T89" s="257"/>
      <c r="U89" s="257"/>
      <c r="V89" s="257"/>
      <c r="W89" s="257"/>
      <c r="X89" s="257"/>
      <c r="Y89" s="257"/>
      <c r="Z89" s="257"/>
      <c r="AA89" s="257"/>
      <c r="AB89" s="257"/>
      <c r="AC89" s="257"/>
      <c r="AD89" s="257"/>
      <c r="AE89" s="257"/>
      <c r="AF89" s="257"/>
      <c r="AG89" s="257"/>
      <c r="AH89" s="257"/>
      <c r="AI89" s="257"/>
      <c r="AJ89" s="257"/>
      <c r="AK89" s="257"/>
      <c r="AL89" s="257"/>
      <c r="AM89" s="257"/>
      <c r="AN89" s="257"/>
      <c r="AO89" s="257"/>
      <c r="AP89" s="257"/>
      <c r="AQ89" s="257"/>
      <c r="AR89" s="257"/>
      <c r="AS89" s="257"/>
      <c r="AT89" s="257"/>
      <c r="AU89" s="257"/>
      <c r="AV89" s="257"/>
      <c r="AW89" s="257"/>
      <c r="AX89" s="257"/>
      <c r="AY89" s="257"/>
      <c r="AZ89" s="257"/>
      <c r="BA89" s="257"/>
      <c r="BB89" s="257"/>
      <c r="BC89" s="257"/>
      <c r="BD89" s="257"/>
      <c r="BE89" s="257"/>
      <c r="BF89" s="257"/>
      <c r="BG89" s="257"/>
      <c r="BH89" s="257"/>
      <c r="BI89" s="257"/>
      <c r="BJ89" s="257"/>
      <c r="BK89" s="257"/>
      <c r="BL89" s="257"/>
      <c r="BM89" s="257"/>
      <c r="BN89" s="257"/>
      <c r="BO89" s="257"/>
      <c r="BP89" s="257"/>
      <c r="BQ89" s="257"/>
      <c r="BR89" s="257"/>
      <c r="BS89" s="257"/>
      <c r="BT89" s="257"/>
      <c r="BU89" s="257"/>
      <c r="BV89" s="257"/>
      <c r="BW89" s="257"/>
      <c r="BX89" s="257"/>
      <c r="BY89" s="257"/>
      <c r="BZ89" s="257"/>
      <c r="CA89" s="257"/>
      <c r="CB89" s="257"/>
      <c r="CC89" s="257"/>
      <c r="CD89" s="257"/>
      <c r="CE89" s="257"/>
      <c r="CF89" s="257"/>
      <c r="CG89" s="257"/>
      <c r="CH89" s="257"/>
      <c r="CI89" s="257"/>
      <c r="CJ89" s="257"/>
      <c r="CK89" s="257"/>
      <c r="CL89" s="257"/>
      <c r="CM89" s="257"/>
      <c r="CN89" s="257"/>
      <c r="CO89" s="257"/>
      <c r="CP89" s="257"/>
      <c r="CQ89" s="257"/>
      <c r="CR89" s="257"/>
      <c r="CS89" s="257"/>
      <c r="CT89" s="257"/>
      <c r="CU89" s="257"/>
      <c r="CV89" s="257"/>
      <c r="CW89" s="257"/>
      <c r="CX89" s="257"/>
      <c r="CY89" s="257"/>
      <c r="CZ89" s="257"/>
      <c r="DA89" s="257"/>
      <c r="DB89" s="257"/>
      <c r="DC89" s="257"/>
      <c r="DD89" s="257"/>
      <c r="DE89" s="257"/>
      <c r="DF89" s="257"/>
      <c r="DG89" s="257"/>
      <c r="DH89" s="257"/>
      <c r="DI89" s="257"/>
      <c r="DJ89" s="257"/>
      <c r="DK89" s="257"/>
      <c r="DL89" s="257"/>
      <c r="DM89" s="257"/>
      <c r="DN89" s="257"/>
      <c r="DO89" s="257"/>
      <c r="DP89" s="257"/>
      <c r="DQ89" s="257"/>
      <c r="DR89" s="257"/>
      <c r="DS89" s="415"/>
      <c r="DT89" s="417">
        <v>2</v>
      </c>
      <c r="DU89" s="419">
        <v>8</v>
      </c>
      <c r="DV89" s="272"/>
    </row>
    <row r="90" spans="1:127" ht="15.95" customHeight="1" thickBot="1" x14ac:dyDescent="0.2">
      <c r="A90" s="442"/>
      <c r="B90" s="273">
        <f t="shared" ref="B90" si="82">COUNTIF(C90:DR90,"Evaluer")</f>
        <v>0</v>
      </c>
      <c r="C90" s="386" t="s">
        <v>8</v>
      </c>
      <c r="D90" s="387"/>
      <c r="E90" s="387"/>
      <c r="F90" s="388"/>
      <c r="G90" s="386" t="s">
        <v>8</v>
      </c>
      <c r="H90" s="387"/>
      <c r="I90" s="387"/>
      <c r="J90" s="388"/>
      <c r="K90" s="386" t="s">
        <v>8</v>
      </c>
      <c r="L90" s="387"/>
      <c r="M90" s="387"/>
      <c r="N90" s="388"/>
      <c r="O90" s="386" t="s">
        <v>8</v>
      </c>
      <c r="P90" s="387"/>
      <c r="Q90" s="387"/>
      <c r="R90" s="388"/>
      <c r="S90" s="386" t="s">
        <v>8</v>
      </c>
      <c r="T90" s="387"/>
      <c r="U90" s="387"/>
      <c r="V90" s="388"/>
      <c r="W90" s="386" t="s">
        <v>8</v>
      </c>
      <c r="X90" s="387"/>
      <c r="Y90" s="387"/>
      <c r="Z90" s="388"/>
      <c r="AA90" s="386" t="s">
        <v>8</v>
      </c>
      <c r="AB90" s="387"/>
      <c r="AC90" s="387"/>
      <c r="AD90" s="388"/>
      <c r="AE90" s="386" t="s">
        <v>8</v>
      </c>
      <c r="AF90" s="387"/>
      <c r="AG90" s="387"/>
      <c r="AH90" s="388"/>
      <c r="AI90" s="386" t="s">
        <v>8</v>
      </c>
      <c r="AJ90" s="387"/>
      <c r="AK90" s="387"/>
      <c r="AL90" s="388"/>
      <c r="AM90" s="386" t="s">
        <v>8</v>
      </c>
      <c r="AN90" s="387"/>
      <c r="AO90" s="387"/>
      <c r="AP90" s="388"/>
      <c r="AQ90" s="386" t="s">
        <v>8</v>
      </c>
      <c r="AR90" s="387"/>
      <c r="AS90" s="387"/>
      <c r="AT90" s="388"/>
      <c r="AU90" s="386" t="s">
        <v>8</v>
      </c>
      <c r="AV90" s="387"/>
      <c r="AW90" s="387"/>
      <c r="AX90" s="388"/>
      <c r="AY90" s="386" t="s">
        <v>8</v>
      </c>
      <c r="AZ90" s="387"/>
      <c r="BA90" s="387"/>
      <c r="BB90" s="388"/>
      <c r="BC90" s="386" t="s">
        <v>8</v>
      </c>
      <c r="BD90" s="387"/>
      <c r="BE90" s="387"/>
      <c r="BF90" s="388"/>
      <c r="BG90" s="386" t="s">
        <v>8</v>
      </c>
      <c r="BH90" s="387"/>
      <c r="BI90" s="387"/>
      <c r="BJ90" s="388"/>
      <c r="BK90" s="386" t="s">
        <v>8</v>
      </c>
      <c r="BL90" s="387"/>
      <c r="BM90" s="387"/>
      <c r="BN90" s="388"/>
      <c r="BO90" s="386" t="s">
        <v>8</v>
      </c>
      <c r="BP90" s="387"/>
      <c r="BQ90" s="387"/>
      <c r="BR90" s="388"/>
      <c r="BS90" s="386" t="s">
        <v>8</v>
      </c>
      <c r="BT90" s="387"/>
      <c r="BU90" s="387"/>
      <c r="BV90" s="388"/>
      <c r="BW90" s="386" t="s">
        <v>8</v>
      </c>
      <c r="BX90" s="387"/>
      <c r="BY90" s="387"/>
      <c r="BZ90" s="388"/>
      <c r="CA90" s="386" t="s">
        <v>8</v>
      </c>
      <c r="CB90" s="387"/>
      <c r="CC90" s="387"/>
      <c r="CD90" s="388"/>
      <c r="CE90" s="386" t="s">
        <v>8</v>
      </c>
      <c r="CF90" s="387"/>
      <c r="CG90" s="387"/>
      <c r="CH90" s="388"/>
      <c r="CI90" s="386" t="s">
        <v>8</v>
      </c>
      <c r="CJ90" s="387"/>
      <c r="CK90" s="387"/>
      <c r="CL90" s="388"/>
      <c r="CM90" s="386" t="s">
        <v>8</v>
      </c>
      <c r="CN90" s="387"/>
      <c r="CO90" s="387"/>
      <c r="CP90" s="388"/>
      <c r="CQ90" s="386" t="s">
        <v>8</v>
      </c>
      <c r="CR90" s="387"/>
      <c r="CS90" s="387"/>
      <c r="CT90" s="388"/>
      <c r="CU90" s="386" t="s">
        <v>8</v>
      </c>
      <c r="CV90" s="387"/>
      <c r="CW90" s="387"/>
      <c r="CX90" s="388"/>
      <c r="CY90" s="386" t="s">
        <v>8</v>
      </c>
      <c r="CZ90" s="387"/>
      <c r="DA90" s="387"/>
      <c r="DB90" s="388"/>
      <c r="DC90" s="386" t="s">
        <v>8</v>
      </c>
      <c r="DD90" s="387"/>
      <c r="DE90" s="387"/>
      <c r="DF90" s="388"/>
      <c r="DG90" s="386" t="s">
        <v>8</v>
      </c>
      <c r="DH90" s="387"/>
      <c r="DI90" s="387"/>
      <c r="DJ90" s="388"/>
      <c r="DK90" s="386" t="s">
        <v>8</v>
      </c>
      <c r="DL90" s="387"/>
      <c r="DM90" s="387"/>
      <c r="DN90" s="388"/>
      <c r="DO90" s="386" t="s">
        <v>8</v>
      </c>
      <c r="DP90" s="387"/>
      <c r="DQ90" s="387"/>
      <c r="DR90" s="388"/>
      <c r="DS90" s="416"/>
      <c r="DT90" s="418"/>
      <c r="DU90" s="420"/>
      <c r="DV90" s="281"/>
      <c r="DW90" s="267">
        <f t="shared" ref="DW90" si="83">COUNTIF(C90:DO90,"Evaluer")</f>
        <v>0</v>
      </c>
    </row>
    <row r="91" spans="1:127" ht="15.95" customHeight="1" x14ac:dyDescent="0.15">
      <c r="A91" s="439" t="s">
        <v>47</v>
      </c>
      <c r="B91" s="271"/>
      <c r="C91" s="257"/>
      <c r="D91" s="257"/>
      <c r="E91" s="257"/>
      <c r="F91" s="257"/>
      <c r="G91" s="257"/>
      <c r="H91" s="257"/>
      <c r="I91" s="257"/>
      <c r="J91" s="257"/>
      <c r="K91" s="257"/>
      <c r="L91" s="257"/>
      <c r="M91" s="257"/>
      <c r="N91" s="257"/>
      <c r="O91" s="257"/>
      <c r="P91" s="257"/>
      <c r="Q91" s="257"/>
      <c r="R91" s="257"/>
      <c r="S91" s="257"/>
      <c r="T91" s="257"/>
      <c r="U91" s="257"/>
      <c r="V91" s="257"/>
      <c r="W91" s="257"/>
      <c r="X91" s="257"/>
      <c r="Y91" s="257"/>
      <c r="Z91" s="257"/>
      <c r="AA91" s="257"/>
      <c r="AB91" s="257"/>
      <c r="AC91" s="257"/>
      <c r="AD91" s="257"/>
      <c r="AE91" s="257"/>
      <c r="AF91" s="257"/>
      <c r="AG91" s="257"/>
      <c r="AH91" s="257"/>
      <c r="AI91" s="257"/>
      <c r="AJ91" s="257"/>
      <c r="AK91" s="257"/>
      <c r="AL91" s="257"/>
      <c r="AM91" s="257"/>
      <c r="AN91" s="257"/>
      <c r="AO91" s="257"/>
      <c r="AP91" s="257"/>
      <c r="AQ91" s="257"/>
      <c r="AR91" s="257"/>
      <c r="AS91" s="257"/>
      <c r="AT91" s="257"/>
      <c r="AU91" s="257"/>
      <c r="AV91" s="257"/>
      <c r="AW91" s="257"/>
      <c r="AX91" s="257"/>
      <c r="AY91" s="257"/>
      <c r="AZ91" s="257"/>
      <c r="BA91" s="257"/>
      <c r="BB91" s="257"/>
      <c r="BC91" s="257"/>
      <c r="BD91" s="257"/>
      <c r="BE91" s="257"/>
      <c r="BF91" s="257"/>
      <c r="BG91" s="257"/>
      <c r="BH91" s="257"/>
      <c r="BI91" s="257"/>
      <c r="BJ91" s="257"/>
      <c r="BK91" s="257"/>
      <c r="BL91" s="257"/>
      <c r="BM91" s="257"/>
      <c r="BN91" s="257"/>
      <c r="BO91" s="257"/>
      <c r="BP91" s="257"/>
      <c r="BQ91" s="257"/>
      <c r="BR91" s="257"/>
      <c r="BS91" s="257"/>
      <c r="BT91" s="257"/>
      <c r="BU91" s="257"/>
      <c r="BV91" s="257"/>
      <c r="BW91" s="257"/>
      <c r="BX91" s="257"/>
      <c r="BY91" s="257"/>
      <c r="BZ91" s="257"/>
      <c r="CA91" s="257"/>
      <c r="CB91" s="257"/>
      <c r="CC91" s="257"/>
      <c r="CD91" s="257"/>
      <c r="CE91" s="257"/>
      <c r="CF91" s="257"/>
      <c r="CG91" s="257"/>
      <c r="CH91" s="257"/>
      <c r="CI91" s="257"/>
      <c r="CJ91" s="257"/>
      <c r="CK91" s="257"/>
      <c r="CL91" s="257"/>
      <c r="CM91" s="257"/>
      <c r="CN91" s="257"/>
      <c r="CO91" s="257"/>
      <c r="CP91" s="257"/>
      <c r="CQ91" s="257"/>
      <c r="CR91" s="257"/>
      <c r="CS91" s="257"/>
      <c r="CT91" s="257"/>
      <c r="CU91" s="257"/>
      <c r="CV91" s="257"/>
      <c r="CW91" s="257"/>
      <c r="CX91" s="257"/>
      <c r="CY91" s="257"/>
      <c r="CZ91" s="257"/>
      <c r="DA91" s="257"/>
      <c r="DB91" s="257"/>
      <c r="DC91" s="257"/>
      <c r="DD91" s="257"/>
      <c r="DE91" s="257"/>
      <c r="DF91" s="257"/>
      <c r="DG91" s="257"/>
      <c r="DH91" s="257"/>
      <c r="DI91" s="257"/>
      <c r="DJ91" s="257"/>
      <c r="DK91" s="257"/>
      <c r="DL91" s="257"/>
      <c r="DM91" s="257"/>
      <c r="DN91" s="257"/>
      <c r="DO91" s="257"/>
      <c r="DP91" s="257"/>
      <c r="DQ91" s="257"/>
      <c r="DR91" s="257"/>
      <c r="DS91" s="415"/>
      <c r="DT91" s="417">
        <v>2</v>
      </c>
      <c r="DU91" s="419">
        <v>8</v>
      </c>
      <c r="DV91" s="272"/>
    </row>
    <row r="92" spans="1:127" ht="15.95" customHeight="1" thickBot="1" x14ac:dyDescent="0.2">
      <c r="A92" s="439"/>
      <c r="B92" s="273">
        <f t="shared" ref="B92" si="84">COUNTIF(C92:DR92,"Evaluer")</f>
        <v>0</v>
      </c>
      <c r="C92" s="386" t="s">
        <v>8</v>
      </c>
      <c r="D92" s="387"/>
      <c r="E92" s="387"/>
      <c r="F92" s="388"/>
      <c r="G92" s="386" t="s">
        <v>8</v>
      </c>
      <c r="H92" s="387"/>
      <c r="I92" s="387"/>
      <c r="J92" s="388"/>
      <c r="K92" s="386" t="s">
        <v>8</v>
      </c>
      <c r="L92" s="387"/>
      <c r="M92" s="387"/>
      <c r="N92" s="388"/>
      <c r="O92" s="386" t="s">
        <v>8</v>
      </c>
      <c r="P92" s="387"/>
      <c r="Q92" s="387"/>
      <c r="R92" s="388"/>
      <c r="S92" s="386" t="s">
        <v>8</v>
      </c>
      <c r="T92" s="387"/>
      <c r="U92" s="387"/>
      <c r="V92" s="388"/>
      <c r="W92" s="386" t="s">
        <v>8</v>
      </c>
      <c r="X92" s="387"/>
      <c r="Y92" s="387"/>
      <c r="Z92" s="388"/>
      <c r="AA92" s="386" t="s">
        <v>8</v>
      </c>
      <c r="AB92" s="387"/>
      <c r="AC92" s="387"/>
      <c r="AD92" s="388"/>
      <c r="AE92" s="386" t="s">
        <v>8</v>
      </c>
      <c r="AF92" s="387"/>
      <c r="AG92" s="387"/>
      <c r="AH92" s="388"/>
      <c r="AI92" s="386" t="s">
        <v>8</v>
      </c>
      <c r="AJ92" s="387"/>
      <c r="AK92" s="387"/>
      <c r="AL92" s="388"/>
      <c r="AM92" s="386" t="s">
        <v>8</v>
      </c>
      <c r="AN92" s="387"/>
      <c r="AO92" s="387"/>
      <c r="AP92" s="388"/>
      <c r="AQ92" s="386" t="s">
        <v>8</v>
      </c>
      <c r="AR92" s="387"/>
      <c r="AS92" s="387"/>
      <c r="AT92" s="388"/>
      <c r="AU92" s="386" t="s">
        <v>8</v>
      </c>
      <c r="AV92" s="387"/>
      <c r="AW92" s="387"/>
      <c r="AX92" s="388"/>
      <c r="AY92" s="386" t="s">
        <v>8</v>
      </c>
      <c r="AZ92" s="387"/>
      <c r="BA92" s="387"/>
      <c r="BB92" s="388"/>
      <c r="BC92" s="386" t="s">
        <v>8</v>
      </c>
      <c r="BD92" s="387"/>
      <c r="BE92" s="387"/>
      <c r="BF92" s="388"/>
      <c r="BG92" s="386" t="s">
        <v>8</v>
      </c>
      <c r="BH92" s="387"/>
      <c r="BI92" s="387"/>
      <c r="BJ92" s="388"/>
      <c r="BK92" s="386" t="s">
        <v>8</v>
      </c>
      <c r="BL92" s="387"/>
      <c r="BM92" s="387"/>
      <c r="BN92" s="388"/>
      <c r="BO92" s="386" t="s">
        <v>8</v>
      </c>
      <c r="BP92" s="387"/>
      <c r="BQ92" s="387"/>
      <c r="BR92" s="388"/>
      <c r="BS92" s="386" t="s">
        <v>8</v>
      </c>
      <c r="BT92" s="387"/>
      <c r="BU92" s="387"/>
      <c r="BV92" s="388"/>
      <c r="BW92" s="386" t="s">
        <v>8</v>
      </c>
      <c r="BX92" s="387"/>
      <c r="BY92" s="387"/>
      <c r="BZ92" s="388"/>
      <c r="CA92" s="386" t="s">
        <v>8</v>
      </c>
      <c r="CB92" s="387"/>
      <c r="CC92" s="387"/>
      <c r="CD92" s="388"/>
      <c r="CE92" s="386" t="s">
        <v>8</v>
      </c>
      <c r="CF92" s="387"/>
      <c r="CG92" s="387"/>
      <c r="CH92" s="388"/>
      <c r="CI92" s="386" t="s">
        <v>8</v>
      </c>
      <c r="CJ92" s="387"/>
      <c r="CK92" s="387"/>
      <c r="CL92" s="388"/>
      <c r="CM92" s="386" t="s">
        <v>8</v>
      </c>
      <c r="CN92" s="387"/>
      <c r="CO92" s="387"/>
      <c r="CP92" s="388"/>
      <c r="CQ92" s="386" t="s">
        <v>8</v>
      </c>
      <c r="CR92" s="387"/>
      <c r="CS92" s="387"/>
      <c r="CT92" s="388"/>
      <c r="CU92" s="386" t="s">
        <v>8</v>
      </c>
      <c r="CV92" s="387"/>
      <c r="CW92" s="387"/>
      <c r="CX92" s="388"/>
      <c r="CY92" s="386" t="s">
        <v>8</v>
      </c>
      <c r="CZ92" s="387"/>
      <c r="DA92" s="387"/>
      <c r="DB92" s="388"/>
      <c r="DC92" s="386" t="s">
        <v>8</v>
      </c>
      <c r="DD92" s="387"/>
      <c r="DE92" s="387"/>
      <c r="DF92" s="388"/>
      <c r="DG92" s="386" t="s">
        <v>8</v>
      </c>
      <c r="DH92" s="387"/>
      <c r="DI92" s="387"/>
      <c r="DJ92" s="388"/>
      <c r="DK92" s="386" t="s">
        <v>8</v>
      </c>
      <c r="DL92" s="387"/>
      <c r="DM92" s="387"/>
      <c r="DN92" s="388"/>
      <c r="DO92" s="386" t="s">
        <v>8</v>
      </c>
      <c r="DP92" s="387"/>
      <c r="DQ92" s="387"/>
      <c r="DR92" s="388"/>
      <c r="DS92" s="416"/>
      <c r="DT92" s="418"/>
      <c r="DU92" s="420"/>
      <c r="DV92" s="281"/>
      <c r="DW92" s="267">
        <f t="shared" ref="DW92" si="85">COUNTIF(C92:DO92,"Evaluer")</f>
        <v>0</v>
      </c>
    </row>
    <row r="93" spans="1:127" ht="15.95" customHeight="1" x14ac:dyDescent="0.15">
      <c r="A93" s="441" t="s">
        <v>55</v>
      </c>
      <c r="B93" s="271"/>
      <c r="C93" s="257"/>
      <c r="D93" s="257"/>
      <c r="E93" s="257"/>
      <c r="F93" s="257"/>
      <c r="G93" s="257"/>
      <c r="H93" s="257"/>
      <c r="I93" s="257"/>
      <c r="J93" s="257"/>
      <c r="K93" s="257"/>
      <c r="L93" s="257"/>
      <c r="M93" s="257"/>
      <c r="N93" s="257"/>
      <c r="O93" s="257"/>
      <c r="P93" s="257"/>
      <c r="Q93" s="257"/>
      <c r="R93" s="257"/>
      <c r="S93" s="257"/>
      <c r="T93" s="257"/>
      <c r="U93" s="257"/>
      <c r="V93" s="257"/>
      <c r="W93" s="257"/>
      <c r="X93" s="257"/>
      <c r="Y93" s="257"/>
      <c r="Z93" s="257"/>
      <c r="AA93" s="257"/>
      <c r="AB93" s="257"/>
      <c r="AC93" s="257"/>
      <c r="AD93" s="257"/>
      <c r="AE93" s="257"/>
      <c r="AF93" s="257"/>
      <c r="AG93" s="257"/>
      <c r="AH93" s="257"/>
      <c r="AI93" s="257"/>
      <c r="AJ93" s="257"/>
      <c r="AK93" s="257"/>
      <c r="AL93" s="257"/>
      <c r="AM93" s="257"/>
      <c r="AN93" s="257"/>
      <c r="AO93" s="257"/>
      <c r="AP93" s="257"/>
      <c r="AQ93" s="257"/>
      <c r="AR93" s="257"/>
      <c r="AS93" s="257"/>
      <c r="AT93" s="257"/>
      <c r="AU93" s="257"/>
      <c r="AV93" s="257"/>
      <c r="AW93" s="257"/>
      <c r="AX93" s="257"/>
      <c r="AY93" s="257"/>
      <c r="AZ93" s="257"/>
      <c r="BA93" s="257"/>
      <c r="BB93" s="257"/>
      <c r="BC93" s="257"/>
      <c r="BD93" s="257"/>
      <c r="BE93" s="257"/>
      <c r="BF93" s="257"/>
      <c r="BG93" s="257"/>
      <c r="BH93" s="257"/>
      <c r="BI93" s="257"/>
      <c r="BJ93" s="257"/>
      <c r="BK93" s="257"/>
      <c r="BL93" s="257"/>
      <c r="BM93" s="257"/>
      <c r="BN93" s="257"/>
      <c r="BO93" s="257"/>
      <c r="BP93" s="257"/>
      <c r="BQ93" s="257"/>
      <c r="BR93" s="257"/>
      <c r="BS93" s="257"/>
      <c r="BT93" s="257"/>
      <c r="BU93" s="257"/>
      <c r="BV93" s="257"/>
      <c r="BW93" s="257"/>
      <c r="BX93" s="257"/>
      <c r="BY93" s="257"/>
      <c r="BZ93" s="257"/>
      <c r="CA93" s="257"/>
      <c r="CB93" s="257"/>
      <c r="CC93" s="257"/>
      <c r="CD93" s="257"/>
      <c r="CE93" s="257"/>
      <c r="CF93" s="257"/>
      <c r="CG93" s="257"/>
      <c r="CH93" s="257"/>
      <c r="CI93" s="257"/>
      <c r="CJ93" s="257"/>
      <c r="CK93" s="257"/>
      <c r="CL93" s="257"/>
      <c r="CM93" s="257"/>
      <c r="CN93" s="257"/>
      <c r="CO93" s="257"/>
      <c r="CP93" s="257"/>
      <c r="CQ93" s="257"/>
      <c r="CR93" s="257"/>
      <c r="CS93" s="257"/>
      <c r="CT93" s="257"/>
      <c r="CU93" s="257"/>
      <c r="CV93" s="257"/>
      <c r="CW93" s="257"/>
      <c r="CX93" s="257"/>
      <c r="CY93" s="257"/>
      <c r="CZ93" s="257"/>
      <c r="DA93" s="257"/>
      <c r="DB93" s="257"/>
      <c r="DC93" s="257"/>
      <c r="DD93" s="257"/>
      <c r="DE93" s="257"/>
      <c r="DF93" s="257"/>
      <c r="DG93" s="257"/>
      <c r="DH93" s="257"/>
      <c r="DI93" s="257"/>
      <c r="DJ93" s="257"/>
      <c r="DK93" s="257"/>
      <c r="DL93" s="257"/>
      <c r="DM93" s="257"/>
      <c r="DN93" s="257"/>
      <c r="DO93" s="257"/>
      <c r="DP93" s="257"/>
      <c r="DQ93" s="257"/>
      <c r="DR93" s="257"/>
      <c r="DS93" s="415"/>
      <c r="DT93" s="417">
        <v>2</v>
      </c>
      <c r="DU93" s="419">
        <v>8</v>
      </c>
      <c r="DV93" s="272"/>
    </row>
    <row r="94" spans="1:127" ht="15.95" customHeight="1" thickBot="1" x14ac:dyDescent="0.2">
      <c r="A94" s="455"/>
      <c r="B94" s="273">
        <f t="shared" ref="B94" si="86">COUNTIF(C94:DR94,"Evaluer")</f>
        <v>0</v>
      </c>
      <c r="C94" s="386" t="s">
        <v>8</v>
      </c>
      <c r="D94" s="387"/>
      <c r="E94" s="387"/>
      <c r="F94" s="388"/>
      <c r="G94" s="386" t="s">
        <v>8</v>
      </c>
      <c r="H94" s="387"/>
      <c r="I94" s="387"/>
      <c r="J94" s="388"/>
      <c r="K94" s="386" t="s">
        <v>8</v>
      </c>
      <c r="L94" s="387"/>
      <c r="M94" s="387"/>
      <c r="N94" s="388"/>
      <c r="O94" s="386" t="s">
        <v>8</v>
      </c>
      <c r="P94" s="387"/>
      <c r="Q94" s="387"/>
      <c r="R94" s="388"/>
      <c r="S94" s="386" t="s">
        <v>8</v>
      </c>
      <c r="T94" s="387"/>
      <c r="U94" s="387"/>
      <c r="V94" s="388"/>
      <c r="W94" s="386" t="s">
        <v>8</v>
      </c>
      <c r="X94" s="387"/>
      <c r="Y94" s="387"/>
      <c r="Z94" s="388"/>
      <c r="AA94" s="386" t="s">
        <v>8</v>
      </c>
      <c r="AB94" s="387"/>
      <c r="AC94" s="387"/>
      <c r="AD94" s="388"/>
      <c r="AE94" s="386" t="s">
        <v>8</v>
      </c>
      <c r="AF94" s="387"/>
      <c r="AG94" s="387"/>
      <c r="AH94" s="388"/>
      <c r="AI94" s="386" t="s">
        <v>8</v>
      </c>
      <c r="AJ94" s="387"/>
      <c r="AK94" s="387"/>
      <c r="AL94" s="388"/>
      <c r="AM94" s="386" t="s">
        <v>8</v>
      </c>
      <c r="AN94" s="387"/>
      <c r="AO94" s="387"/>
      <c r="AP94" s="388"/>
      <c r="AQ94" s="386" t="s">
        <v>8</v>
      </c>
      <c r="AR94" s="387"/>
      <c r="AS94" s="387"/>
      <c r="AT94" s="388"/>
      <c r="AU94" s="386" t="s">
        <v>8</v>
      </c>
      <c r="AV94" s="387"/>
      <c r="AW94" s="387"/>
      <c r="AX94" s="388"/>
      <c r="AY94" s="386" t="s">
        <v>8</v>
      </c>
      <c r="AZ94" s="387"/>
      <c r="BA94" s="387"/>
      <c r="BB94" s="388"/>
      <c r="BC94" s="386" t="s">
        <v>8</v>
      </c>
      <c r="BD94" s="387"/>
      <c r="BE94" s="387"/>
      <c r="BF94" s="388"/>
      <c r="BG94" s="386" t="s">
        <v>8</v>
      </c>
      <c r="BH94" s="387"/>
      <c r="BI94" s="387"/>
      <c r="BJ94" s="388"/>
      <c r="BK94" s="386" t="s">
        <v>8</v>
      </c>
      <c r="BL94" s="387"/>
      <c r="BM94" s="387"/>
      <c r="BN94" s="388"/>
      <c r="BO94" s="386" t="s">
        <v>8</v>
      </c>
      <c r="BP94" s="387"/>
      <c r="BQ94" s="387"/>
      <c r="BR94" s="388"/>
      <c r="BS94" s="386" t="s">
        <v>8</v>
      </c>
      <c r="BT94" s="387"/>
      <c r="BU94" s="387"/>
      <c r="BV94" s="388"/>
      <c r="BW94" s="386" t="s">
        <v>8</v>
      </c>
      <c r="BX94" s="387"/>
      <c r="BY94" s="387"/>
      <c r="BZ94" s="388"/>
      <c r="CA94" s="386" t="s">
        <v>8</v>
      </c>
      <c r="CB94" s="387"/>
      <c r="CC94" s="387"/>
      <c r="CD94" s="388"/>
      <c r="CE94" s="386" t="s">
        <v>8</v>
      </c>
      <c r="CF94" s="387"/>
      <c r="CG94" s="387"/>
      <c r="CH94" s="388"/>
      <c r="CI94" s="386" t="s">
        <v>8</v>
      </c>
      <c r="CJ94" s="387"/>
      <c r="CK94" s="387"/>
      <c r="CL94" s="388"/>
      <c r="CM94" s="386" t="s">
        <v>8</v>
      </c>
      <c r="CN94" s="387"/>
      <c r="CO94" s="387"/>
      <c r="CP94" s="388"/>
      <c r="CQ94" s="386" t="s">
        <v>8</v>
      </c>
      <c r="CR94" s="387"/>
      <c r="CS94" s="387"/>
      <c r="CT94" s="388"/>
      <c r="CU94" s="386" t="s">
        <v>8</v>
      </c>
      <c r="CV94" s="387"/>
      <c r="CW94" s="387"/>
      <c r="CX94" s="388"/>
      <c r="CY94" s="386" t="s">
        <v>8</v>
      </c>
      <c r="CZ94" s="387"/>
      <c r="DA94" s="387"/>
      <c r="DB94" s="388"/>
      <c r="DC94" s="386" t="s">
        <v>8</v>
      </c>
      <c r="DD94" s="387"/>
      <c r="DE94" s="387"/>
      <c r="DF94" s="388"/>
      <c r="DG94" s="386" t="s">
        <v>8</v>
      </c>
      <c r="DH94" s="387"/>
      <c r="DI94" s="387"/>
      <c r="DJ94" s="388"/>
      <c r="DK94" s="386" t="s">
        <v>8</v>
      </c>
      <c r="DL94" s="387"/>
      <c r="DM94" s="387"/>
      <c r="DN94" s="388"/>
      <c r="DO94" s="386" t="s">
        <v>8</v>
      </c>
      <c r="DP94" s="387"/>
      <c r="DQ94" s="387"/>
      <c r="DR94" s="388"/>
      <c r="DS94" s="416"/>
      <c r="DT94" s="418"/>
      <c r="DU94" s="420"/>
      <c r="DV94" s="281"/>
      <c r="DW94" s="267">
        <f t="shared" ref="DW94" si="87">COUNTIF(C94:DO94,"Evaluer")</f>
        <v>0</v>
      </c>
    </row>
    <row r="95" spans="1:127" ht="9" customHeight="1" thickBot="1" x14ac:dyDescent="0.2">
      <c r="A95" s="292"/>
      <c r="B95" s="282"/>
      <c r="C95" s="257"/>
      <c r="D95" s="257"/>
      <c r="E95" s="257"/>
      <c r="F95" s="257"/>
      <c r="G95" s="257"/>
      <c r="H95" s="257"/>
      <c r="I95" s="257"/>
      <c r="J95" s="257"/>
      <c r="K95" s="257"/>
      <c r="L95" s="257"/>
      <c r="M95" s="257"/>
      <c r="N95" s="257"/>
      <c r="O95" s="257"/>
      <c r="P95" s="257"/>
      <c r="Q95" s="257"/>
      <c r="R95" s="257"/>
      <c r="S95" s="257"/>
      <c r="T95" s="257"/>
      <c r="U95" s="257"/>
      <c r="V95" s="257"/>
      <c r="W95" s="257"/>
      <c r="X95" s="257"/>
      <c r="Y95" s="257"/>
      <c r="Z95" s="257"/>
      <c r="AA95" s="257"/>
      <c r="AB95" s="257"/>
      <c r="AC95" s="257"/>
      <c r="AD95" s="257"/>
      <c r="AE95" s="257"/>
      <c r="AF95" s="257"/>
      <c r="AG95" s="257"/>
      <c r="AH95" s="257"/>
      <c r="AI95" s="257"/>
      <c r="AJ95" s="257"/>
      <c r="AK95" s="257"/>
      <c r="AL95" s="257"/>
      <c r="AM95" s="257"/>
      <c r="AN95" s="257"/>
      <c r="AO95" s="257"/>
      <c r="AP95" s="257"/>
      <c r="AQ95" s="257"/>
      <c r="AR95" s="257"/>
      <c r="AS95" s="257"/>
      <c r="AT95" s="257"/>
      <c r="AU95" s="257"/>
      <c r="AV95" s="257"/>
      <c r="AW95" s="257"/>
      <c r="AX95" s="257"/>
      <c r="AY95" s="257"/>
      <c r="AZ95" s="257"/>
      <c r="BA95" s="257"/>
      <c r="BB95" s="257"/>
      <c r="BC95" s="257"/>
      <c r="BD95" s="257"/>
      <c r="BE95" s="257"/>
      <c r="BF95" s="257"/>
      <c r="BG95" s="257"/>
      <c r="BH95" s="257"/>
      <c r="BI95" s="257"/>
      <c r="BJ95" s="257"/>
      <c r="BK95" s="257"/>
      <c r="BL95" s="257"/>
      <c r="BM95" s="257"/>
      <c r="BN95" s="257"/>
      <c r="BO95" s="257"/>
      <c r="BP95" s="257"/>
      <c r="BQ95" s="257"/>
      <c r="BR95" s="257"/>
      <c r="BS95" s="257"/>
      <c r="BT95" s="257"/>
      <c r="BU95" s="257"/>
      <c r="BV95" s="257"/>
      <c r="BW95" s="257"/>
      <c r="BX95" s="257"/>
      <c r="BY95" s="257"/>
      <c r="BZ95" s="257"/>
      <c r="CA95" s="257"/>
      <c r="CB95" s="257"/>
      <c r="CC95" s="257"/>
      <c r="CD95" s="257"/>
      <c r="CE95" s="257"/>
      <c r="CF95" s="257"/>
      <c r="CG95" s="257"/>
      <c r="CH95" s="257"/>
      <c r="CI95" s="257"/>
      <c r="CJ95" s="257"/>
      <c r="CK95" s="257"/>
      <c r="CL95" s="257"/>
      <c r="CM95" s="257"/>
      <c r="CN95" s="257"/>
      <c r="CO95" s="257"/>
      <c r="CP95" s="257"/>
      <c r="CQ95" s="257"/>
      <c r="CR95" s="257"/>
      <c r="CS95" s="257"/>
      <c r="CT95" s="257"/>
      <c r="CU95" s="257"/>
      <c r="CV95" s="257"/>
      <c r="CW95" s="257"/>
      <c r="CX95" s="257"/>
      <c r="CY95" s="257"/>
      <c r="CZ95" s="257"/>
      <c r="DA95" s="257"/>
      <c r="DB95" s="257"/>
      <c r="DC95" s="257"/>
      <c r="DD95" s="257"/>
      <c r="DE95" s="257"/>
      <c r="DF95" s="257"/>
      <c r="DG95" s="257"/>
      <c r="DH95" s="257"/>
      <c r="DI95" s="257"/>
      <c r="DJ95" s="257"/>
      <c r="DK95" s="257"/>
      <c r="DL95" s="257"/>
      <c r="DM95" s="257"/>
      <c r="DN95" s="257"/>
      <c r="DO95" s="257"/>
      <c r="DP95" s="257"/>
      <c r="DQ95" s="257"/>
      <c r="DR95" s="257"/>
      <c r="DS95" s="272"/>
      <c r="DT95" s="272"/>
      <c r="DU95" s="272"/>
      <c r="DV95" s="272"/>
    </row>
    <row r="96" spans="1:127" ht="6" customHeight="1" thickBot="1" x14ac:dyDescent="0.2">
      <c r="A96" s="292"/>
      <c r="B96" s="272" t="s">
        <v>8</v>
      </c>
      <c r="C96" s="257" t="s">
        <v>8</v>
      </c>
      <c r="D96" s="257"/>
      <c r="E96" s="257"/>
      <c r="F96" s="257" t="s">
        <v>8</v>
      </c>
      <c r="G96" s="257" t="s">
        <v>8</v>
      </c>
      <c r="H96" s="257"/>
      <c r="I96" s="257"/>
      <c r="J96" s="257" t="s">
        <v>8</v>
      </c>
      <c r="K96" s="257" t="s">
        <v>8</v>
      </c>
      <c r="L96" s="257"/>
      <c r="M96" s="257"/>
      <c r="N96" s="257" t="s">
        <v>8</v>
      </c>
      <c r="O96" s="257" t="s">
        <v>8</v>
      </c>
      <c r="P96" s="257"/>
      <c r="Q96" s="257"/>
      <c r="R96" s="257" t="s">
        <v>8</v>
      </c>
      <c r="S96" s="257" t="s">
        <v>8</v>
      </c>
      <c r="T96" s="257"/>
      <c r="U96" s="257"/>
      <c r="V96" s="257" t="s">
        <v>8</v>
      </c>
      <c r="W96" s="257" t="s">
        <v>8</v>
      </c>
      <c r="X96" s="257"/>
      <c r="Y96" s="257"/>
      <c r="Z96" s="257" t="s">
        <v>8</v>
      </c>
      <c r="AA96" s="257" t="s">
        <v>8</v>
      </c>
      <c r="AB96" s="257"/>
      <c r="AC96" s="257"/>
      <c r="AD96" s="257" t="s">
        <v>8</v>
      </c>
      <c r="AE96" s="257" t="s">
        <v>8</v>
      </c>
      <c r="AF96" s="257"/>
      <c r="AG96" s="257"/>
      <c r="AH96" s="257" t="s">
        <v>8</v>
      </c>
      <c r="AI96" s="257" t="s">
        <v>8</v>
      </c>
      <c r="AJ96" s="257"/>
      <c r="AK96" s="257"/>
      <c r="AL96" s="257" t="s">
        <v>8</v>
      </c>
      <c r="AM96" s="257" t="s">
        <v>8</v>
      </c>
      <c r="AN96" s="257"/>
      <c r="AO96" s="257"/>
      <c r="AP96" s="257" t="s">
        <v>8</v>
      </c>
      <c r="AQ96" s="257" t="s">
        <v>8</v>
      </c>
      <c r="AR96" s="257"/>
      <c r="AS96" s="257"/>
      <c r="AT96" s="257" t="s">
        <v>8</v>
      </c>
      <c r="AU96" s="257" t="s">
        <v>8</v>
      </c>
      <c r="AV96" s="257"/>
      <c r="AW96" s="257"/>
      <c r="AX96" s="257" t="s">
        <v>8</v>
      </c>
      <c r="AY96" s="257" t="s">
        <v>8</v>
      </c>
      <c r="AZ96" s="257"/>
      <c r="BA96" s="257"/>
      <c r="BB96" s="257" t="s">
        <v>8</v>
      </c>
      <c r="BC96" s="257" t="s">
        <v>8</v>
      </c>
      <c r="BD96" s="257"/>
      <c r="BE96" s="257"/>
      <c r="BF96" s="257" t="s">
        <v>8</v>
      </c>
      <c r="BG96" s="257" t="s">
        <v>8</v>
      </c>
      <c r="BH96" s="257"/>
      <c r="BI96" s="257"/>
      <c r="BJ96" s="257" t="s">
        <v>8</v>
      </c>
      <c r="BK96" s="257" t="s">
        <v>8</v>
      </c>
      <c r="BL96" s="257"/>
      <c r="BM96" s="257"/>
      <c r="BN96" s="257" t="s">
        <v>8</v>
      </c>
      <c r="BO96" s="257" t="s">
        <v>8</v>
      </c>
      <c r="BP96" s="257"/>
      <c r="BQ96" s="257"/>
      <c r="BR96" s="257" t="s">
        <v>8</v>
      </c>
      <c r="BS96" s="257" t="s">
        <v>8</v>
      </c>
      <c r="BT96" s="257"/>
      <c r="BU96" s="257"/>
      <c r="BV96" s="257" t="s">
        <v>8</v>
      </c>
      <c r="BW96" s="257" t="s">
        <v>8</v>
      </c>
      <c r="BX96" s="257"/>
      <c r="BY96" s="257"/>
      <c r="BZ96" s="257" t="s">
        <v>8</v>
      </c>
      <c r="CA96" s="257" t="s">
        <v>8</v>
      </c>
      <c r="CB96" s="257"/>
      <c r="CC96" s="257"/>
      <c r="CD96" s="257" t="s">
        <v>8</v>
      </c>
      <c r="CE96" s="257" t="s">
        <v>8</v>
      </c>
      <c r="CF96" s="257"/>
      <c r="CG96" s="257"/>
      <c r="CH96" s="257" t="s">
        <v>8</v>
      </c>
      <c r="CI96" s="257" t="s">
        <v>8</v>
      </c>
      <c r="CJ96" s="257"/>
      <c r="CK96" s="257"/>
      <c r="CL96" s="257" t="s">
        <v>8</v>
      </c>
      <c r="CM96" s="257" t="s">
        <v>8</v>
      </c>
      <c r="CN96" s="257"/>
      <c r="CO96" s="257"/>
      <c r="CP96" s="257" t="s">
        <v>8</v>
      </c>
      <c r="CQ96" s="257" t="s">
        <v>8</v>
      </c>
      <c r="CR96" s="257"/>
      <c r="CS96" s="257"/>
      <c r="CT96" s="257" t="s">
        <v>8</v>
      </c>
      <c r="CU96" s="257" t="s">
        <v>8</v>
      </c>
      <c r="CV96" s="257"/>
      <c r="CW96" s="257"/>
      <c r="CX96" s="257" t="s">
        <v>8</v>
      </c>
      <c r="CY96" s="257" t="s">
        <v>8</v>
      </c>
      <c r="CZ96" s="257"/>
      <c r="DA96" s="257"/>
      <c r="DB96" s="257" t="s">
        <v>8</v>
      </c>
      <c r="DC96" s="257" t="s">
        <v>8</v>
      </c>
      <c r="DD96" s="257"/>
      <c r="DE96" s="257"/>
      <c r="DF96" s="257" t="s">
        <v>8</v>
      </c>
      <c r="DG96" s="257" t="s">
        <v>8</v>
      </c>
      <c r="DH96" s="257"/>
      <c r="DI96" s="257"/>
      <c r="DJ96" s="257" t="s">
        <v>8</v>
      </c>
      <c r="DK96" s="257" t="s">
        <v>8</v>
      </c>
      <c r="DL96" s="257"/>
      <c r="DM96" s="257"/>
      <c r="DN96" s="257" t="s">
        <v>8</v>
      </c>
      <c r="DO96" s="257" t="s">
        <v>8</v>
      </c>
      <c r="DP96" s="257"/>
      <c r="DQ96" s="257"/>
      <c r="DR96" s="257"/>
      <c r="DS96" s="272" t="s">
        <v>8</v>
      </c>
      <c r="DT96" s="272"/>
      <c r="DU96" s="272"/>
      <c r="DV96" s="272"/>
    </row>
    <row r="97" spans="1:127" ht="15.95" customHeight="1" x14ac:dyDescent="0.15">
      <c r="A97" s="421" t="s">
        <v>106</v>
      </c>
      <c r="B97" s="271"/>
      <c r="C97" s="257"/>
      <c r="D97" s="257"/>
      <c r="E97" s="257"/>
      <c r="F97" s="257"/>
      <c r="G97" s="257"/>
      <c r="H97" s="257"/>
      <c r="I97" s="257"/>
      <c r="J97" s="257"/>
      <c r="K97" s="257"/>
      <c r="L97" s="257"/>
      <c r="M97" s="257"/>
      <c r="N97" s="257"/>
      <c r="O97" s="257"/>
      <c r="P97" s="257"/>
      <c r="Q97" s="257"/>
      <c r="R97" s="257"/>
      <c r="S97" s="257"/>
      <c r="T97" s="257"/>
      <c r="U97" s="257"/>
      <c r="V97" s="257"/>
      <c r="W97" s="257"/>
      <c r="X97" s="257"/>
      <c r="Y97" s="257"/>
      <c r="Z97" s="257"/>
      <c r="AA97" s="257"/>
      <c r="AB97" s="257"/>
      <c r="AC97" s="257"/>
      <c r="AD97" s="257"/>
      <c r="AE97" s="257"/>
      <c r="AF97" s="257"/>
      <c r="AG97" s="257"/>
      <c r="AH97" s="257"/>
      <c r="AI97" s="257"/>
      <c r="AJ97" s="257"/>
      <c r="AK97" s="257"/>
      <c r="AL97" s="257"/>
      <c r="AM97" s="257"/>
      <c r="AN97" s="257"/>
      <c r="AO97" s="257"/>
      <c r="AP97" s="257"/>
      <c r="AQ97" s="257"/>
      <c r="AR97" s="257"/>
      <c r="AS97" s="257"/>
      <c r="AT97" s="257"/>
      <c r="AU97" s="257"/>
      <c r="AV97" s="257"/>
      <c r="AW97" s="257"/>
      <c r="AX97" s="257"/>
      <c r="AY97" s="257"/>
      <c r="AZ97" s="257"/>
      <c r="BA97" s="257"/>
      <c r="BB97" s="257"/>
      <c r="BC97" s="257"/>
      <c r="BD97" s="257"/>
      <c r="BE97" s="257"/>
      <c r="BF97" s="257"/>
      <c r="BG97" s="257"/>
      <c r="BH97" s="257"/>
      <c r="BI97" s="257"/>
      <c r="BJ97" s="257"/>
      <c r="BK97" s="257"/>
      <c r="BL97" s="257"/>
      <c r="BM97" s="257"/>
      <c r="BN97" s="257"/>
      <c r="BO97" s="257"/>
      <c r="BP97" s="257"/>
      <c r="BQ97" s="257"/>
      <c r="BR97" s="257"/>
      <c r="BS97" s="257"/>
      <c r="BT97" s="257"/>
      <c r="BU97" s="257"/>
      <c r="BV97" s="257"/>
      <c r="BW97" s="257"/>
      <c r="BX97" s="257"/>
      <c r="BY97" s="257"/>
      <c r="BZ97" s="257"/>
      <c r="CA97" s="257"/>
      <c r="CB97" s="257"/>
      <c r="CC97" s="257"/>
      <c r="CD97" s="257"/>
      <c r="CE97" s="257"/>
      <c r="CF97" s="257"/>
      <c r="CG97" s="257"/>
      <c r="CH97" s="257"/>
      <c r="CI97" s="257"/>
      <c r="CJ97" s="257"/>
      <c r="CK97" s="257"/>
      <c r="CL97" s="257"/>
      <c r="CM97" s="257"/>
      <c r="CN97" s="257"/>
      <c r="CO97" s="257"/>
      <c r="CP97" s="257"/>
      <c r="CQ97" s="257"/>
      <c r="CR97" s="257"/>
      <c r="CS97" s="257"/>
      <c r="CT97" s="257"/>
      <c r="CU97" s="257"/>
      <c r="CV97" s="257"/>
      <c r="CW97" s="257"/>
      <c r="CX97" s="257"/>
      <c r="CY97" s="257"/>
      <c r="CZ97" s="257"/>
      <c r="DA97" s="257"/>
      <c r="DB97" s="257"/>
      <c r="DC97" s="257"/>
      <c r="DD97" s="257"/>
      <c r="DE97" s="257"/>
      <c r="DF97" s="257"/>
      <c r="DG97" s="257"/>
      <c r="DH97" s="257"/>
      <c r="DI97" s="257"/>
      <c r="DJ97" s="257"/>
      <c r="DK97" s="257"/>
      <c r="DL97" s="257"/>
      <c r="DM97" s="257"/>
      <c r="DN97" s="257"/>
      <c r="DO97" s="257"/>
      <c r="DP97" s="257"/>
      <c r="DQ97" s="257"/>
      <c r="DR97" s="257"/>
      <c r="DS97" s="415"/>
      <c r="DT97" s="417"/>
      <c r="DU97" s="419"/>
      <c r="DV97" s="272"/>
    </row>
    <row r="98" spans="1:127" ht="15.95" customHeight="1" thickBot="1" x14ac:dyDescent="0.2">
      <c r="A98" s="414"/>
      <c r="B98" s="273">
        <f t="shared" ref="B98" si="88">COUNTIF(C98:DR98,"Evaluer")</f>
        <v>0</v>
      </c>
      <c r="C98" s="386" t="s">
        <v>8</v>
      </c>
      <c r="D98" s="387"/>
      <c r="E98" s="387"/>
      <c r="F98" s="388"/>
      <c r="G98" s="386" t="s">
        <v>8</v>
      </c>
      <c r="H98" s="387"/>
      <c r="I98" s="387"/>
      <c r="J98" s="388"/>
      <c r="K98" s="386" t="s">
        <v>8</v>
      </c>
      <c r="L98" s="387"/>
      <c r="M98" s="387"/>
      <c r="N98" s="388"/>
      <c r="O98" s="386" t="s">
        <v>8</v>
      </c>
      <c r="P98" s="387"/>
      <c r="Q98" s="387"/>
      <c r="R98" s="388"/>
      <c r="S98" s="386" t="s">
        <v>8</v>
      </c>
      <c r="T98" s="387"/>
      <c r="U98" s="387"/>
      <c r="V98" s="388"/>
      <c r="W98" s="386" t="s">
        <v>8</v>
      </c>
      <c r="X98" s="387"/>
      <c r="Y98" s="387"/>
      <c r="Z98" s="388"/>
      <c r="AA98" s="386" t="s">
        <v>8</v>
      </c>
      <c r="AB98" s="387"/>
      <c r="AC98" s="387"/>
      <c r="AD98" s="388"/>
      <c r="AE98" s="386" t="s">
        <v>8</v>
      </c>
      <c r="AF98" s="387"/>
      <c r="AG98" s="387"/>
      <c r="AH98" s="388"/>
      <c r="AI98" s="386" t="s">
        <v>8</v>
      </c>
      <c r="AJ98" s="387"/>
      <c r="AK98" s="387"/>
      <c r="AL98" s="388"/>
      <c r="AM98" s="386" t="s">
        <v>8</v>
      </c>
      <c r="AN98" s="387"/>
      <c r="AO98" s="387"/>
      <c r="AP98" s="388"/>
      <c r="AQ98" s="386" t="s">
        <v>8</v>
      </c>
      <c r="AR98" s="387"/>
      <c r="AS98" s="387"/>
      <c r="AT98" s="388"/>
      <c r="AU98" s="386" t="s">
        <v>8</v>
      </c>
      <c r="AV98" s="387"/>
      <c r="AW98" s="387"/>
      <c r="AX98" s="388"/>
      <c r="AY98" s="386" t="s">
        <v>8</v>
      </c>
      <c r="AZ98" s="387"/>
      <c r="BA98" s="387"/>
      <c r="BB98" s="388"/>
      <c r="BC98" s="386" t="s">
        <v>8</v>
      </c>
      <c r="BD98" s="387"/>
      <c r="BE98" s="387"/>
      <c r="BF98" s="388"/>
      <c r="BG98" s="386" t="s">
        <v>8</v>
      </c>
      <c r="BH98" s="387"/>
      <c r="BI98" s="387"/>
      <c r="BJ98" s="388"/>
      <c r="BK98" s="386" t="s">
        <v>8</v>
      </c>
      <c r="BL98" s="387"/>
      <c r="BM98" s="387"/>
      <c r="BN98" s="388"/>
      <c r="BO98" s="386" t="s">
        <v>8</v>
      </c>
      <c r="BP98" s="387"/>
      <c r="BQ98" s="387"/>
      <c r="BR98" s="388"/>
      <c r="BS98" s="386" t="s">
        <v>8</v>
      </c>
      <c r="BT98" s="387"/>
      <c r="BU98" s="387"/>
      <c r="BV98" s="388"/>
      <c r="BW98" s="386" t="s">
        <v>8</v>
      </c>
      <c r="BX98" s="387"/>
      <c r="BY98" s="387"/>
      <c r="BZ98" s="388"/>
      <c r="CA98" s="386" t="s">
        <v>8</v>
      </c>
      <c r="CB98" s="387"/>
      <c r="CC98" s="387"/>
      <c r="CD98" s="388"/>
      <c r="CE98" s="386" t="s">
        <v>8</v>
      </c>
      <c r="CF98" s="387"/>
      <c r="CG98" s="387"/>
      <c r="CH98" s="388"/>
      <c r="CI98" s="386" t="s">
        <v>8</v>
      </c>
      <c r="CJ98" s="387"/>
      <c r="CK98" s="387"/>
      <c r="CL98" s="388"/>
      <c r="CM98" s="386" t="s">
        <v>8</v>
      </c>
      <c r="CN98" s="387"/>
      <c r="CO98" s="387"/>
      <c r="CP98" s="388"/>
      <c r="CQ98" s="386" t="s">
        <v>8</v>
      </c>
      <c r="CR98" s="387"/>
      <c r="CS98" s="387"/>
      <c r="CT98" s="388"/>
      <c r="CU98" s="386" t="s">
        <v>8</v>
      </c>
      <c r="CV98" s="387"/>
      <c r="CW98" s="387"/>
      <c r="CX98" s="388"/>
      <c r="CY98" s="386" t="s">
        <v>8</v>
      </c>
      <c r="CZ98" s="387"/>
      <c r="DA98" s="387"/>
      <c r="DB98" s="388"/>
      <c r="DC98" s="386" t="s">
        <v>8</v>
      </c>
      <c r="DD98" s="387"/>
      <c r="DE98" s="387"/>
      <c r="DF98" s="388"/>
      <c r="DG98" s="386" t="s">
        <v>8</v>
      </c>
      <c r="DH98" s="387"/>
      <c r="DI98" s="387"/>
      <c r="DJ98" s="388"/>
      <c r="DK98" s="386" t="s">
        <v>8</v>
      </c>
      <c r="DL98" s="387"/>
      <c r="DM98" s="387"/>
      <c r="DN98" s="388"/>
      <c r="DO98" s="386" t="s">
        <v>8</v>
      </c>
      <c r="DP98" s="387"/>
      <c r="DQ98" s="387"/>
      <c r="DR98" s="388"/>
      <c r="DS98" s="416"/>
      <c r="DT98" s="418"/>
      <c r="DU98" s="420"/>
      <c r="DV98" s="279"/>
      <c r="DW98" s="267">
        <f t="shared" ref="DW98:DW110" si="89">COUNTIF(C98:DO98,"Evaluer")</f>
        <v>0</v>
      </c>
    </row>
    <row r="99" spans="1:127" ht="15.95" customHeight="1" x14ac:dyDescent="0.15">
      <c r="A99" s="413" t="s">
        <v>107</v>
      </c>
      <c r="B99" s="271"/>
      <c r="C99" s="257"/>
      <c r="D99" s="257"/>
      <c r="E99" s="257"/>
      <c r="F99" s="257"/>
      <c r="G99" s="257"/>
      <c r="H99" s="257"/>
      <c r="I99" s="257"/>
      <c r="J99" s="257"/>
      <c r="K99" s="257"/>
      <c r="L99" s="257"/>
      <c r="M99" s="257"/>
      <c r="N99" s="257"/>
      <c r="O99" s="257"/>
      <c r="P99" s="257"/>
      <c r="Q99" s="257"/>
      <c r="R99" s="257"/>
      <c r="S99" s="257"/>
      <c r="T99" s="257"/>
      <c r="U99" s="257"/>
      <c r="V99" s="257"/>
      <c r="W99" s="257"/>
      <c r="X99" s="257"/>
      <c r="Y99" s="257"/>
      <c r="Z99" s="257"/>
      <c r="AA99" s="257"/>
      <c r="AB99" s="257"/>
      <c r="AC99" s="257"/>
      <c r="AD99" s="257"/>
      <c r="AE99" s="257"/>
      <c r="AF99" s="257"/>
      <c r="AG99" s="257"/>
      <c r="AH99" s="257"/>
      <c r="AI99" s="257"/>
      <c r="AJ99" s="257"/>
      <c r="AK99" s="257"/>
      <c r="AL99" s="257"/>
      <c r="AM99" s="257"/>
      <c r="AN99" s="257"/>
      <c r="AO99" s="257"/>
      <c r="AP99" s="257"/>
      <c r="AQ99" s="257"/>
      <c r="AR99" s="257"/>
      <c r="AS99" s="257"/>
      <c r="AT99" s="257"/>
      <c r="AU99" s="257"/>
      <c r="AV99" s="257"/>
      <c r="AW99" s="257"/>
      <c r="AX99" s="257"/>
      <c r="AY99" s="257"/>
      <c r="AZ99" s="257"/>
      <c r="BA99" s="257"/>
      <c r="BB99" s="257"/>
      <c r="BC99" s="257"/>
      <c r="BD99" s="257"/>
      <c r="BE99" s="257"/>
      <c r="BF99" s="257"/>
      <c r="BG99" s="257"/>
      <c r="BH99" s="257"/>
      <c r="BI99" s="257"/>
      <c r="BJ99" s="257"/>
      <c r="BK99" s="257"/>
      <c r="BL99" s="257"/>
      <c r="BM99" s="257"/>
      <c r="BN99" s="257"/>
      <c r="BO99" s="257"/>
      <c r="BP99" s="257"/>
      <c r="BQ99" s="257"/>
      <c r="BR99" s="257"/>
      <c r="BS99" s="257"/>
      <c r="BT99" s="257"/>
      <c r="BU99" s="257"/>
      <c r="BV99" s="257"/>
      <c r="BW99" s="257"/>
      <c r="BX99" s="257"/>
      <c r="BY99" s="257"/>
      <c r="BZ99" s="257"/>
      <c r="CA99" s="257"/>
      <c r="CB99" s="257"/>
      <c r="CC99" s="257"/>
      <c r="CD99" s="257"/>
      <c r="CE99" s="257"/>
      <c r="CF99" s="257"/>
      <c r="CG99" s="257"/>
      <c r="CH99" s="257"/>
      <c r="CI99" s="257"/>
      <c r="CJ99" s="257"/>
      <c r="CK99" s="257"/>
      <c r="CL99" s="257"/>
      <c r="CM99" s="257"/>
      <c r="CN99" s="257"/>
      <c r="CO99" s="257"/>
      <c r="CP99" s="257"/>
      <c r="CQ99" s="257"/>
      <c r="CR99" s="257"/>
      <c r="CS99" s="257"/>
      <c r="CT99" s="257"/>
      <c r="CU99" s="257"/>
      <c r="CV99" s="257"/>
      <c r="CW99" s="257"/>
      <c r="CX99" s="257"/>
      <c r="CY99" s="257"/>
      <c r="CZ99" s="257"/>
      <c r="DA99" s="257"/>
      <c r="DB99" s="257"/>
      <c r="DC99" s="257"/>
      <c r="DD99" s="257"/>
      <c r="DE99" s="257"/>
      <c r="DF99" s="257"/>
      <c r="DG99" s="257"/>
      <c r="DH99" s="257"/>
      <c r="DI99" s="257"/>
      <c r="DJ99" s="257"/>
      <c r="DK99" s="257"/>
      <c r="DL99" s="257"/>
      <c r="DM99" s="257"/>
      <c r="DN99" s="257"/>
      <c r="DO99" s="257"/>
      <c r="DP99" s="257"/>
      <c r="DQ99" s="257"/>
      <c r="DR99" s="257"/>
      <c r="DS99" s="415"/>
      <c r="DT99" s="417"/>
      <c r="DU99" s="419"/>
      <c r="DV99" s="272"/>
    </row>
    <row r="100" spans="1:127" ht="15.95" customHeight="1" thickBot="1" x14ac:dyDescent="0.2">
      <c r="A100" s="414"/>
      <c r="B100" s="273">
        <f t="shared" ref="B100" si="90">COUNTIF(C100:DR100,"Evaluer")</f>
        <v>0</v>
      </c>
      <c r="C100" s="386" t="s">
        <v>8</v>
      </c>
      <c r="D100" s="387"/>
      <c r="E100" s="387"/>
      <c r="F100" s="388"/>
      <c r="G100" s="386" t="s">
        <v>8</v>
      </c>
      <c r="H100" s="387"/>
      <c r="I100" s="387"/>
      <c r="J100" s="388"/>
      <c r="K100" s="386" t="s">
        <v>8</v>
      </c>
      <c r="L100" s="387"/>
      <c r="M100" s="387"/>
      <c r="N100" s="388"/>
      <c r="O100" s="386" t="s">
        <v>8</v>
      </c>
      <c r="P100" s="387"/>
      <c r="Q100" s="387"/>
      <c r="R100" s="388"/>
      <c r="S100" s="386" t="s">
        <v>8</v>
      </c>
      <c r="T100" s="387"/>
      <c r="U100" s="387"/>
      <c r="V100" s="388"/>
      <c r="W100" s="386" t="s">
        <v>8</v>
      </c>
      <c r="X100" s="387"/>
      <c r="Y100" s="387"/>
      <c r="Z100" s="388"/>
      <c r="AA100" s="386" t="s">
        <v>8</v>
      </c>
      <c r="AB100" s="387"/>
      <c r="AC100" s="387"/>
      <c r="AD100" s="388"/>
      <c r="AE100" s="386" t="s">
        <v>8</v>
      </c>
      <c r="AF100" s="387"/>
      <c r="AG100" s="387"/>
      <c r="AH100" s="388"/>
      <c r="AI100" s="386" t="s">
        <v>8</v>
      </c>
      <c r="AJ100" s="387"/>
      <c r="AK100" s="387"/>
      <c r="AL100" s="388"/>
      <c r="AM100" s="386" t="s">
        <v>8</v>
      </c>
      <c r="AN100" s="387"/>
      <c r="AO100" s="387"/>
      <c r="AP100" s="388"/>
      <c r="AQ100" s="386" t="s">
        <v>8</v>
      </c>
      <c r="AR100" s="387"/>
      <c r="AS100" s="387"/>
      <c r="AT100" s="388"/>
      <c r="AU100" s="386" t="s">
        <v>8</v>
      </c>
      <c r="AV100" s="387"/>
      <c r="AW100" s="387"/>
      <c r="AX100" s="388"/>
      <c r="AY100" s="386" t="s">
        <v>8</v>
      </c>
      <c r="AZ100" s="387"/>
      <c r="BA100" s="387"/>
      <c r="BB100" s="388"/>
      <c r="BC100" s="386" t="s">
        <v>8</v>
      </c>
      <c r="BD100" s="387"/>
      <c r="BE100" s="387"/>
      <c r="BF100" s="388"/>
      <c r="BG100" s="386" t="s">
        <v>8</v>
      </c>
      <c r="BH100" s="387"/>
      <c r="BI100" s="387"/>
      <c r="BJ100" s="388"/>
      <c r="BK100" s="386" t="s">
        <v>8</v>
      </c>
      <c r="BL100" s="387"/>
      <c r="BM100" s="387"/>
      <c r="BN100" s="388"/>
      <c r="BO100" s="386" t="s">
        <v>8</v>
      </c>
      <c r="BP100" s="387"/>
      <c r="BQ100" s="387"/>
      <c r="BR100" s="388"/>
      <c r="BS100" s="386" t="s">
        <v>8</v>
      </c>
      <c r="BT100" s="387"/>
      <c r="BU100" s="387"/>
      <c r="BV100" s="388"/>
      <c r="BW100" s="386" t="s">
        <v>8</v>
      </c>
      <c r="BX100" s="387"/>
      <c r="BY100" s="387"/>
      <c r="BZ100" s="388"/>
      <c r="CA100" s="386" t="s">
        <v>8</v>
      </c>
      <c r="CB100" s="387"/>
      <c r="CC100" s="387"/>
      <c r="CD100" s="388"/>
      <c r="CE100" s="386" t="s">
        <v>8</v>
      </c>
      <c r="CF100" s="387"/>
      <c r="CG100" s="387"/>
      <c r="CH100" s="388"/>
      <c r="CI100" s="386" t="s">
        <v>8</v>
      </c>
      <c r="CJ100" s="387"/>
      <c r="CK100" s="387"/>
      <c r="CL100" s="388"/>
      <c r="CM100" s="386" t="s">
        <v>8</v>
      </c>
      <c r="CN100" s="387"/>
      <c r="CO100" s="387"/>
      <c r="CP100" s="388"/>
      <c r="CQ100" s="386" t="s">
        <v>8</v>
      </c>
      <c r="CR100" s="387"/>
      <c r="CS100" s="387"/>
      <c r="CT100" s="388"/>
      <c r="CU100" s="386" t="s">
        <v>8</v>
      </c>
      <c r="CV100" s="387"/>
      <c r="CW100" s="387"/>
      <c r="CX100" s="388"/>
      <c r="CY100" s="386" t="s">
        <v>8</v>
      </c>
      <c r="CZ100" s="387"/>
      <c r="DA100" s="387"/>
      <c r="DB100" s="388"/>
      <c r="DC100" s="386" t="s">
        <v>8</v>
      </c>
      <c r="DD100" s="387"/>
      <c r="DE100" s="387"/>
      <c r="DF100" s="388"/>
      <c r="DG100" s="386" t="s">
        <v>8</v>
      </c>
      <c r="DH100" s="387"/>
      <c r="DI100" s="387"/>
      <c r="DJ100" s="388"/>
      <c r="DK100" s="386" t="s">
        <v>8</v>
      </c>
      <c r="DL100" s="387"/>
      <c r="DM100" s="387"/>
      <c r="DN100" s="388"/>
      <c r="DO100" s="386" t="s">
        <v>8</v>
      </c>
      <c r="DP100" s="387"/>
      <c r="DQ100" s="387"/>
      <c r="DR100" s="388"/>
      <c r="DS100" s="416"/>
      <c r="DT100" s="418"/>
      <c r="DU100" s="420"/>
      <c r="DV100" s="279"/>
      <c r="DW100" s="267">
        <f t="shared" si="89"/>
        <v>0</v>
      </c>
    </row>
    <row r="101" spans="1:127" ht="15.95" customHeight="1" x14ac:dyDescent="0.15">
      <c r="A101" s="413" t="s">
        <v>108</v>
      </c>
      <c r="B101" s="271"/>
      <c r="C101" s="257"/>
      <c r="D101" s="257"/>
      <c r="E101" s="257"/>
      <c r="F101" s="257"/>
      <c r="G101" s="257"/>
      <c r="H101" s="257"/>
      <c r="I101" s="257"/>
      <c r="J101" s="257"/>
      <c r="K101" s="257"/>
      <c r="L101" s="257"/>
      <c r="M101" s="257"/>
      <c r="N101" s="257"/>
      <c r="O101" s="257"/>
      <c r="P101" s="257"/>
      <c r="Q101" s="257"/>
      <c r="R101" s="257"/>
      <c r="S101" s="257"/>
      <c r="T101" s="257"/>
      <c r="U101" s="257"/>
      <c r="V101" s="257"/>
      <c r="W101" s="257"/>
      <c r="X101" s="257"/>
      <c r="Y101" s="257"/>
      <c r="Z101" s="257"/>
      <c r="AA101" s="257"/>
      <c r="AB101" s="257"/>
      <c r="AC101" s="257"/>
      <c r="AD101" s="257"/>
      <c r="AE101" s="257"/>
      <c r="AF101" s="257"/>
      <c r="AG101" s="257"/>
      <c r="AH101" s="257"/>
      <c r="AI101" s="257"/>
      <c r="AJ101" s="257"/>
      <c r="AK101" s="257"/>
      <c r="AL101" s="257"/>
      <c r="AM101" s="257"/>
      <c r="AN101" s="257"/>
      <c r="AO101" s="257"/>
      <c r="AP101" s="257"/>
      <c r="AQ101" s="257"/>
      <c r="AR101" s="257"/>
      <c r="AS101" s="257"/>
      <c r="AT101" s="257"/>
      <c r="AU101" s="257"/>
      <c r="AV101" s="257"/>
      <c r="AW101" s="257"/>
      <c r="AX101" s="257"/>
      <c r="AY101" s="257"/>
      <c r="AZ101" s="257"/>
      <c r="BA101" s="257"/>
      <c r="BB101" s="257"/>
      <c r="BC101" s="257"/>
      <c r="BD101" s="257"/>
      <c r="BE101" s="257"/>
      <c r="BF101" s="257"/>
      <c r="BG101" s="257"/>
      <c r="BH101" s="257"/>
      <c r="BI101" s="257"/>
      <c r="BJ101" s="257"/>
      <c r="BK101" s="257"/>
      <c r="BL101" s="257"/>
      <c r="BM101" s="257"/>
      <c r="BN101" s="257"/>
      <c r="BO101" s="257"/>
      <c r="BP101" s="257"/>
      <c r="BQ101" s="257"/>
      <c r="BR101" s="257"/>
      <c r="BS101" s="257"/>
      <c r="BT101" s="257"/>
      <c r="BU101" s="257"/>
      <c r="BV101" s="257"/>
      <c r="BW101" s="257"/>
      <c r="BX101" s="257"/>
      <c r="BY101" s="257"/>
      <c r="BZ101" s="257"/>
      <c r="CA101" s="257"/>
      <c r="CB101" s="257"/>
      <c r="CC101" s="257"/>
      <c r="CD101" s="257"/>
      <c r="CE101" s="257"/>
      <c r="CF101" s="257"/>
      <c r="CG101" s="257"/>
      <c r="CH101" s="257"/>
      <c r="CI101" s="257"/>
      <c r="CJ101" s="257"/>
      <c r="CK101" s="257"/>
      <c r="CL101" s="257"/>
      <c r="CM101" s="257"/>
      <c r="CN101" s="257"/>
      <c r="CO101" s="257"/>
      <c r="CP101" s="257"/>
      <c r="CQ101" s="257"/>
      <c r="CR101" s="257"/>
      <c r="CS101" s="257"/>
      <c r="CT101" s="257"/>
      <c r="CU101" s="257"/>
      <c r="CV101" s="257"/>
      <c r="CW101" s="257"/>
      <c r="CX101" s="257"/>
      <c r="CY101" s="257"/>
      <c r="CZ101" s="257"/>
      <c r="DA101" s="257"/>
      <c r="DB101" s="257"/>
      <c r="DC101" s="257"/>
      <c r="DD101" s="257"/>
      <c r="DE101" s="257"/>
      <c r="DF101" s="257"/>
      <c r="DG101" s="257"/>
      <c r="DH101" s="257"/>
      <c r="DI101" s="257"/>
      <c r="DJ101" s="257"/>
      <c r="DK101" s="257"/>
      <c r="DL101" s="257"/>
      <c r="DM101" s="257"/>
      <c r="DN101" s="257"/>
      <c r="DO101" s="257"/>
      <c r="DP101" s="257"/>
      <c r="DQ101" s="257"/>
      <c r="DR101" s="257"/>
      <c r="DS101" s="415"/>
      <c r="DT101" s="417"/>
      <c r="DU101" s="419"/>
      <c r="DV101" s="272"/>
    </row>
    <row r="102" spans="1:127" ht="15.95" customHeight="1" thickBot="1" x14ac:dyDescent="0.2">
      <c r="A102" s="414"/>
      <c r="B102" s="273">
        <f t="shared" ref="B102" si="91">COUNTIF(C102:DR102,"Evaluer")</f>
        <v>0</v>
      </c>
      <c r="C102" s="386" t="s">
        <v>8</v>
      </c>
      <c r="D102" s="387"/>
      <c r="E102" s="387"/>
      <c r="F102" s="388"/>
      <c r="G102" s="386" t="s">
        <v>8</v>
      </c>
      <c r="H102" s="387"/>
      <c r="I102" s="387"/>
      <c r="J102" s="388"/>
      <c r="K102" s="386" t="s">
        <v>8</v>
      </c>
      <c r="L102" s="387"/>
      <c r="M102" s="387"/>
      <c r="N102" s="388"/>
      <c r="O102" s="386" t="s">
        <v>8</v>
      </c>
      <c r="P102" s="387"/>
      <c r="Q102" s="387"/>
      <c r="R102" s="388"/>
      <c r="S102" s="386" t="s">
        <v>8</v>
      </c>
      <c r="T102" s="387"/>
      <c r="U102" s="387"/>
      <c r="V102" s="388"/>
      <c r="W102" s="386" t="s">
        <v>8</v>
      </c>
      <c r="X102" s="387"/>
      <c r="Y102" s="387"/>
      <c r="Z102" s="388"/>
      <c r="AA102" s="386" t="s">
        <v>8</v>
      </c>
      <c r="AB102" s="387"/>
      <c r="AC102" s="387"/>
      <c r="AD102" s="388"/>
      <c r="AE102" s="386" t="s">
        <v>8</v>
      </c>
      <c r="AF102" s="387"/>
      <c r="AG102" s="387"/>
      <c r="AH102" s="388"/>
      <c r="AI102" s="386" t="s">
        <v>8</v>
      </c>
      <c r="AJ102" s="387"/>
      <c r="AK102" s="387"/>
      <c r="AL102" s="388"/>
      <c r="AM102" s="386" t="s">
        <v>8</v>
      </c>
      <c r="AN102" s="387"/>
      <c r="AO102" s="387"/>
      <c r="AP102" s="388"/>
      <c r="AQ102" s="386" t="s">
        <v>8</v>
      </c>
      <c r="AR102" s="387"/>
      <c r="AS102" s="387"/>
      <c r="AT102" s="388"/>
      <c r="AU102" s="386" t="s">
        <v>8</v>
      </c>
      <c r="AV102" s="387"/>
      <c r="AW102" s="387"/>
      <c r="AX102" s="388"/>
      <c r="AY102" s="386" t="s">
        <v>8</v>
      </c>
      <c r="AZ102" s="387"/>
      <c r="BA102" s="387"/>
      <c r="BB102" s="388"/>
      <c r="BC102" s="386" t="s">
        <v>8</v>
      </c>
      <c r="BD102" s="387"/>
      <c r="BE102" s="387"/>
      <c r="BF102" s="388"/>
      <c r="BG102" s="386" t="s">
        <v>8</v>
      </c>
      <c r="BH102" s="387"/>
      <c r="BI102" s="387"/>
      <c r="BJ102" s="388"/>
      <c r="BK102" s="386" t="s">
        <v>8</v>
      </c>
      <c r="BL102" s="387"/>
      <c r="BM102" s="387"/>
      <c r="BN102" s="388"/>
      <c r="BO102" s="386" t="s">
        <v>8</v>
      </c>
      <c r="BP102" s="387"/>
      <c r="BQ102" s="387"/>
      <c r="BR102" s="388"/>
      <c r="BS102" s="386" t="s">
        <v>8</v>
      </c>
      <c r="BT102" s="387"/>
      <c r="BU102" s="387"/>
      <c r="BV102" s="388"/>
      <c r="BW102" s="386" t="s">
        <v>8</v>
      </c>
      <c r="BX102" s="387"/>
      <c r="BY102" s="387"/>
      <c r="BZ102" s="388"/>
      <c r="CA102" s="386" t="s">
        <v>8</v>
      </c>
      <c r="CB102" s="387"/>
      <c r="CC102" s="387"/>
      <c r="CD102" s="388"/>
      <c r="CE102" s="386" t="s">
        <v>8</v>
      </c>
      <c r="CF102" s="387"/>
      <c r="CG102" s="387"/>
      <c r="CH102" s="388"/>
      <c r="CI102" s="386" t="s">
        <v>8</v>
      </c>
      <c r="CJ102" s="387"/>
      <c r="CK102" s="387"/>
      <c r="CL102" s="388"/>
      <c r="CM102" s="386" t="s">
        <v>8</v>
      </c>
      <c r="CN102" s="387"/>
      <c r="CO102" s="387"/>
      <c r="CP102" s="388"/>
      <c r="CQ102" s="386" t="s">
        <v>8</v>
      </c>
      <c r="CR102" s="387"/>
      <c r="CS102" s="387"/>
      <c r="CT102" s="388"/>
      <c r="CU102" s="386" t="s">
        <v>8</v>
      </c>
      <c r="CV102" s="387"/>
      <c r="CW102" s="387"/>
      <c r="CX102" s="388"/>
      <c r="CY102" s="386" t="s">
        <v>8</v>
      </c>
      <c r="CZ102" s="387"/>
      <c r="DA102" s="387"/>
      <c r="DB102" s="388"/>
      <c r="DC102" s="386" t="s">
        <v>8</v>
      </c>
      <c r="DD102" s="387"/>
      <c r="DE102" s="387"/>
      <c r="DF102" s="388"/>
      <c r="DG102" s="386" t="s">
        <v>8</v>
      </c>
      <c r="DH102" s="387"/>
      <c r="DI102" s="387"/>
      <c r="DJ102" s="388"/>
      <c r="DK102" s="386" t="s">
        <v>8</v>
      </c>
      <c r="DL102" s="387"/>
      <c r="DM102" s="387"/>
      <c r="DN102" s="388"/>
      <c r="DO102" s="386" t="s">
        <v>8</v>
      </c>
      <c r="DP102" s="387"/>
      <c r="DQ102" s="387"/>
      <c r="DR102" s="388"/>
      <c r="DS102" s="416"/>
      <c r="DT102" s="418"/>
      <c r="DU102" s="420"/>
      <c r="DV102" s="281"/>
      <c r="DW102" s="267">
        <f t="shared" si="89"/>
        <v>0</v>
      </c>
    </row>
    <row r="103" spans="1:127" ht="15.95" customHeight="1" x14ac:dyDescent="0.15">
      <c r="A103" s="413" t="s">
        <v>109</v>
      </c>
      <c r="B103" s="271"/>
      <c r="C103" s="257"/>
      <c r="D103" s="257"/>
      <c r="E103" s="257"/>
      <c r="F103" s="257"/>
      <c r="G103" s="257"/>
      <c r="H103" s="257"/>
      <c r="I103" s="257"/>
      <c r="J103" s="257"/>
      <c r="K103" s="257"/>
      <c r="L103" s="257"/>
      <c r="M103" s="257"/>
      <c r="N103" s="257"/>
      <c r="O103" s="257"/>
      <c r="P103" s="257"/>
      <c r="Q103" s="257"/>
      <c r="R103" s="257"/>
      <c r="S103" s="257"/>
      <c r="T103" s="257"/>
      <c r="U103" s="257"/>
      <c r="V103" s="257"/>
      <c r="W103" s="257"/>
      <c r="X103" s="257"/>
      <c r="Y103" s="257"/>
      <c r="Z103" s="257"/>
      <c r="AA103" s="257"/>
      <c r="AB103" s="257"/>
      <c r="AC103" s="257"/>
      <c r="AD103" s="257"/>
      <c r="AE103" s="257"/>
      <c r="AF103" s="257"/>
      <c r="AG103" s="257"/>
      <c r="AH103" s="257"/>
      <c r="AI103" s="257"/>
      <c r="AJ103" s="257"/>
      <c r="AK103" s="257"/>
      <c r="AL103" s="257"/>
      <c r="AM103" s="257"/>
      <c r="AN103" s="257"/>
      <c r="AO103" s="257"/>
      <c r="AP103" s="257"/>
      <c r="AQ103" s="257"/>
      <c r="AR103" s="257"/>
      <c r="AS103" s="257"/>
      <c r="AT103" s="257"/>
      <c r="AU103" s="257"/>
      <c r="AV103" s="257"/>
      <c r="AW103" s="257"/>
      <c r="AX103" s="257"/>
      <c r="AY103" s="257"/>
      <c r="AZ103" s="257"/>
      <c r="BA103" s="257"/>
      <c r="BB103" s="257"/>
      <c r="BC103" s="257"/>
      <c r="BD103" s="257"/>
      <c r="BE103" s="257"/>
      <c r="BF103" s="257"/>
      <c r="BG103" s="257"/>
      <c r="BH103" s="257"/>
      <c r="BI103" s="257"/>
      <c r="BJ103" s="257"/>
      <c r="BK103" s="257"/>
      <c r="BL103" s="257"/>
      <c r="BM103" s="257"/>
      <c r="BN103" s="257"/>
      <c r="BO103" s="257"/>
      <c r="BP103" s="257"/>
      <c r="BQ103" s="257"/>
      <c r="BR103" s="257"/>
      <c r="BS103" s="257"/>
      <c r="BT103" s="257"/>
      <c r="BU103" s="257"/>
      <c r="BV103" s="257"/>
      <c r="BW103" s="257"/>
      <c r="BX103" s="257"/>
      <c r="BY103" s="257"/>
      <c r="BZ103" s="257"/>
      <c r="CA103" s="257"/>
      <c r="CB103" s="257"/>
      <c r="CC103" s="257"/>
      <c r="CD103" s="257"/>
      <c r="CE103" s="257"/>
      <c r="CF103" s="257"/>
      <c r="CG103" s="257"/>
      <c r="CH103" s="257"/>
      <c r="CI103" s="257"/>
      <c r="CJ103" s="257"/>
      <c r="CK103" s="257"/>
      <c r="CL103" s="257"/>
      <c r="CM103" s="257"/>
      <c r="CN103" s="257"/>
      <c r="CO103" s="257"/>
      <c r="CP103" s="257"/>
      <c r="CQ103" s="257"/>
      <c r="CR103" s="257"/>
      <c r="CS103" s="257"/>
      <c r="CT103" s="257"/>
      <c r="CU103" s="257"/>
      <c r="CV103" s="257"/>
      <c r="CW103" s="257"/>
      <c r="CX103" s="257"/>
      <c r="CY103" s="257"/>
      <c r="CZ103" s="257"/>
      <c r="DA103" s="257"/>
      <c r="DB103" s="257"/>
      <c r="DC103" s="257"/>
      <c r="DD103" s="257"/>
      <c r="DE103" s="257"/>
      <c r="DF103" s="257"/>
      <c r="DG103" s="257"/>
      <c r="DH103" s="257"/>
      <c r="DI103" s="257"/>
      <c r="DJ103" s="257"/>
      <c r="DK103" s="257"/>
      <c r="DL103" s="257"/>
      <c r="DM103" s="257"/>
      <c r="DN103" s="257"/>
      <c r="DO103" s="257"/>
      <c r="DP103" s="257"/>
      <c r="DQ103" s="257"/>
      <c r="DR103" s="257"/>
      <c r="DS103" s="415"/>
      <c r="DT103" s="417"/>
      <c r="DU103" s="419"/>
      <c r="DV103" s="272"/>
    </row>
    <row r="104" spans="1:127" ht="15.95" customHeight="1" thickBot="1" x14ac:dyDescent="0.2">
      <c r="A104" s="414"/>
      <c r="B104" s="273">
        <f t="shared" ref="B104" si="92">COUNTIF(C104:DR104,"Evaluer")</f>
        <v>0</v>
      </c>
      <c r="C104" s="386" t="s">
        <v>8</v>
      </c>
      <c r="D104" s="387"/>
      <c r="E104" s="387"/>
      <c r="F104" s="388"/>
      <c r="G104" s="386" t="s">
        <v>8</v>
      </c>
      <c r="H104" s="387"/>
      <c r="I104" s="387"/>
      <c r="J104" s="388"/>
      <c r="K104" s="386" t="s">
        <v>8</v>
      </c>
      <c r="L104" s="387"/>
      <c r="M104" s="387"/>
      <c r="N104" s="388"/>
      <c r="O104" s="386" t="s">
        <v>8</v>
      </c>
      <c r="P104" s="387"/>
      <c r="Q104" s="387"/>
      <c r="R104" s="388"/>
      <c r="S104" s="386" t="s">
        <v>8</v>
      </c>
      <c r="T104" s="387"/>
      <c r="U104" s="387"/>
      <c r="V104" s="388"/>
      <c r="W104" s="386" t="s">
        <v>8</v>
      </c>
      <c r="X104" s="387"/>
      <c r="Y104" s="387"/>
      <c r="Z104" s="388"/>
      <c r="AA104" s="386" t="s">
        <v>8</v>
      </c>
      <c r="AB104" s="387"/>
      <c r="AC104" s="387"/>
      <c r="AD104" s="388"/>
      <c r="AE104" s="386" t="s">
        <v>8</v>
      </c>
      <c r="AF104" s="387"/>
      <c r="AG104" s="387"/>
      <c r="AH104" s="388"/>
      <c r="AI104" s="386" t="s">
        <v>8</v>
      </c>
      <c r="AJ104" s="387"/>
      <c r="AK104" s="387"/>
      <c r="AL104" s="388"/>
      <c r="AM104" s="386" t="s">
        <v>8</v>
      </c>
      <c r="AN104" s="387"/>
      <c r="AO104" s="387"/>
      <c r="AP104" s="388"/>
      <c r="AQ104" s="386" t="s">
        <v>8</v>
      </c>
      <c r="AR104" s="387"/>
      <c r="AS104" s="387"/>
      <c r="AT104" s="388"/>
      <c r="AU104" s="386" t="s">
        <v>8</v>
      </c>
      <c r="AV104" s="387"/>
      <c r="AW104" s="387"/>
      <c r="AX104" s="388"/>
      <c r="AY104" s="386" t="s">
        <v>8</v>
      </c>
      <c r="AZ104" s="387"/>
      <c r="BA104" s="387"/>
      <c r="BB104" s="388"/>
      <c r="BC104" s="386" t="s">
        <v>8</v>
      </c>
      <c r="BD104" s="387"/>
      <c r="BE104" s="387"/>
      <c r="BF104" s="388"/>
      <c r="BG104" s="386" t="s">
        <v>8</v>
      </c>
      <c r="BH104" s="387"/>
      <c r="BI104" s="387"/>
      <c r="BJ104" s="388"/>
      <c r="BK104" s="386" t="s">
        <v>8</v>
      </c>
      <c r="BL104" s="387"/>
      <c r="BM104" s="387"/>
      <c r="BN104" s="388"/>
      <c r="BO104" s="386" t="s">
        <v>8</v>
      </c>
      <c r="BP104" s="387"/>
      <c r="BQ104" s="387"/>
      <c r="BR104" s="388"/>
      <c r="BS104" s="386" t="s">
        <v>8</v>
      </c>
      <c r="BT104" s="387"/>
      <c r="BU104" s="387"/>
      <c r="BV104" s="388"/>
      <c r="BW104" s="386" t="s">
        <v>8</v>
      </c>
      <c r="BX104" s="387"/>
      <c r="BY104" s="387"/>
      <c r="BZ104" s="388"/>
      <c r="CA104" s="386" t="s">
        <v>8</v>
      </c>
      <c r="CB104" s="387"/>
      <c r="CC104" s="387"/>
      <c r="CD104" s="388"/>
      <c r="CE104" s="386" t="s">
        <v>8</v>
      </c>
      <c r="CF104" s="387"/>
      <c r="CG104" s="387"/>
      <c r="CH104" s="388"/>
      <c r="CI104" s="386" t="s">
        <v>8</v>
      </c>
      <c r="CJ104" s="387"/>
      <c r="CK104" s="387"/>
      <c r="CL104" s="388"/>
      <c r="CM104" s="386" t="s">
        <v>8</v>
      </c>
      <c r="CN104" s="387"/>
      <c r="CO104" s="387"/>
      <c r="CP104" s="388"/>
      <c r="CQ104" s="386" t="s">
        <v>8</v>
      </c>
      <c r="CR104" s="387"/>
      <c r="CS104" s="387"/>
      <c r="CT104" s="388"/>
      <c r="CU104" s="386" t="s">
        <v>8</v>
      </c>
      <c r="CV104" s="387"/>
      <c r="CW104" s="387"/>
      <c r="CX104" s="388"/>
      <c r="CY104" s="386" t="s">
        <v>8</v>
      </c>
      <c r="CZ104" s="387"/>
      <c r="DA104" s="387"/>
      <c r="DB104" s="388"/>
      <c r="DC104" s="386" t="s">
        <v>8</v>
      </c>
      <c r="DD104" s="387"/>
      <c r="DE104" s="387"/>
      <c r="DF104" s="388"/>
      <c r="DG104" s="386" t="s">
        <v>8</v>
      </c>
      <c r="DH104" s="387"/>
      <c r="DI104" s="387"/>
      <c r="DJ104" s="388"/>
      <c r="DK104" s="386" t="s">
        <v>8</v>
      </c>
      <c r="DL104" s="387"/>
      <c r="DM104" s="387"/>
      <c r="DN104" s="388"/>
      <c r="DO104" s="386" t="s">
        <v>8</v>
      </c>
      <c r="DP104" s="387"/>
      <c r="DQ104" s="387"/>
      <c r="DR104" s="388"/>
      <c r="DS104" s="416"/>
      <c r="DT104" s="418"/>
      <c r="DU104" s="420"/>
      <c r="DV104" s="281"/>
      <c r="DW104" s="267">
        <f t="shared" si="89"/>
        <v>0</v>
      </c>
    </row>
    <row r="105" spans="1:127" ht="15.95" customHeight="1" x14ac:dyDescent="0.15">
      <c r="A105" s="413" t="s">
        <v>110</v>
      </c>
      <c r="B105" s="271"/>
      <c r="C105" s="257"/>
      <c r="D105" s="257"/>
      <c r="E105" s="257"/>
      <c r="F105" s="257"/>
      <c r="G105" s="257"/>
      <c r="H105" s="257"/>
      <c r="I105" s="257"/>
      <c r="J105" s="257"/>
      <c r="K105" s="257"/>
      <c r="L105" s="257"/>
      <c r="M105" s="257"/>
      <c r="N105" s="257"/>
      <c r="O105" s="257"/>
      <c r="P105" s="257"/>
      <c r="Q105" s="257"/>
      <c r="R105" s="257"/>
      <c r="S105" s="257"/>
      <c r="T105" s="257"/>
      <c r="U105" s="257"/>
      <c r="V105" s="257"/>
      <c r="W105" s="257"/>
      <c r="X105" s="257"/>
      <c r="Y105" s="257"/>
      <c r="Z105" s="257"/>
      <c r="AA105" s="257"/>
      <c r="AB105" s="257"/>
      <c r="AC105" s="257"/>
      <c r="AD105" s="257"/>
      <c r="AE105" s="257"/>
      <c r="AF105" s="257"/>
      <c r="AG105" s="257"/>
      <c r="AH105" s="257"/>
      <c r="AI105" s="257"/>
      <c r="AJ105" s="257"/>
      <c r="AK105" s="257"/>
      <c r="AL105" s="257"/>
      <c r="AM105" s="257"/>
      <c r="AN105" s="257"/>
      <c r="AO105" s="257"/>
      <c r="AP105" s="257"/>
      <c r="AQ105" s="257"/>
      <c r="AR105" s="257"/>
      <c r="AS105" s="257"/>
      <c r="AT105" s="257"/>
      <c r="AU105" s="257"/>
      <c r="AV105" s="257"/>
      <c r="AW105" s="257"/>
      <c r="AX105" s="257"/>
      <c r="AY105" s="257"/>
      <c r="AZ105" s="257"/>
      <c r="BA105" s="257"/>
      <c r="BB105" s="257"/>
      <c r="BC105" s="257"/>
      <c r="BD105" s="257"/>
      <c r="BE105" s="257"/>
      <c r="BF105" s="257"/>
      <c r="BG105" s="257"/>
      <c r="BH105" s="257"/>
      <c r="BI105" s="257"/>
      <c r="BJ105" s="257"/>
      <c r="BK105" s="257"/>
      <c r="BL105" s="257"/>
      <c r="BM105" s="257"/>
      <c r="BN105" s="257"/>
      <c r="BO105" s="257"/>
      <c r="BP105" s="257"/>
      <c r="BQ105" s="257"/>
      <c r="BR105" s="257"/>
      <c r="BS105" s="257"/>
      <c r="BT105" s="257"/>
      <c r="BU105" s="257"/>
      <c r="BV105" s="257"/>
      <c r="BW105" s="257"/>
      <c r="BX105" s="257"/>
      <c r="BY105" s="257"/>
      <c r="BZ105" s="257"/>
      <c r="CA105" s="257"/>
      <c r="CB105" s="257"/>
      <c r="CC105" s="257"/>
      <c r="CD105" s="257"/>
      <c r="CE105" s="257"/>
      <c r="CF105" s="257"/>
      <c r="CG105" s="257"/>
      <c r="CH105" s="257"/>
      <c r="CI105" s="257"/>
      <c r="CJ105" s="257"/>
      <c r="CK105" s="257"/>
      <c r="CL105" s="257"/>
      <c r="CM105" s="257"/>
      <c r="CN105" s="257"/>
      <c r="CO105" s="257"/>
      <c r="CP105" s="257"/>
      <c r="CQ105" s="257"/>
      <c r="CR105" s="257"/>
      <c r="CS105" s="257"/>
      <c r="CT105" s="257"/>
      <c r="CU105" s="257"/>
      <c r="CV105" s="257"/>
      <c r="CW105" s="257"/>
      <c r="CX105" s="257"/>
      <c r="CY105" s="257"/>
      <c r="CZ105" s="257"/>
      <c r="DA105" s="257"/>
      <c r="DB105" s="257"/>
      <c r="DC105" s="257"/>
      <c r="DD105" s="257"/>
      <c r="DE105" s="257"/>
      <c r="DF105" s="257"/>
      <c r="DG105" s="257"/>
      <c r="DH105" s="257"/>
      <c r="DI105" s="257"/>
      <c r="DJ105" s="257"/>
      <c r="DK105" s="257"/>
      <c r="DL105" s="257"/>
      <c r="DM105" s="257"/>
      <c r="DN105" s="257"/>
      <c r="DO105" s="257"/>
      <c r="DP105" s="257"/>
      <c r="DQ105" s="257"/>
      <c r="DR105" s="257"/>
      <c r="DS105" s="415"/>
      <c r="DT105" s="417"/>
      <c r="DU105" s="419"/>
      <c r="DV105" s="272"/>
    </row>
    <row r="106" spans="1:127" ht="15.95" customHeight="1" thickBot="1" x14ac:dyDescent="0.2">
      <c r="A106" s="414"/>
      <c r="B106" s="273">
        <f t="shared" ref="B106" si="93">COUNTIF(C106:DR106,"Evaluer")</f>
        <v>0</v>
      </c>
      <c r="C106" s="386" t="s">
        <v>8</v>
      </c>
      <c r="D106" s="387"/>
      <c r="E106" s="387"/>
      <c r="F106" s="388"/>
      <c r="G106" s="386" t="s">
        <v>8</v>
      </c>
      <c r="H106" s="387"/>
      <c r="I106" s="387"/>
      <c r="J106" s="388"/>
      <c r="K106" s="386" t="s">
        <v>8</v>
      </c>
      <c r="L106" s="387"/>
      <c r="M106" s="387"/>
      <c r="N106" s="388"/>
      <c r="O106" s="386" t="s">
        <v>8</v>
      </c>
      <c r="P106" s="387"/>
      <c r="Q106" s="387"/>
      <c r="R106" s="388"/>
      <c r="S106" s="386" t="s">
        <v>8</v>
      </c>
      <c r="T106" s="387"/>
      <c r="U106" s="387"/>
      <c r="V106" s="388"/>
      <c r="W106" s="386" t="s">
        <v>8</v>
      </c>
      <c r="X106" s="387"/>
      <c r="Y106" s="387"/>
      <c r="Z106" s="388"/>
      <c r="AA106" s="386" t="s">
        <v>8</v>
      </c>
      <c r="AB106" s="387"/>
      <c r="AC106" s="387"/>
      <c r="AD106" s="388"/>
      <c r="AE106" s="386" t="s">
        <v>8</v>
      </c>
      <c r="AF106" s="387"/>
      <c r="AG106" s="387"/>
      <c r="AH106" s="388"/>
      <c r="AI106" s="386" t="s">
        <v>8</v>
      </c>
      <c r="AJ106" s="387"/>
      <c r="AK106" s="387"/>
      <c r="AL106" s="388"/>
      <c r="AM106" s="386" t="s">
        <v>8</v>
      </c>
      <c r="AN106" s="387"/>
      <c r="AO106" s="387"/>
      <c r="AP106" s="388"/>
      <c r="AQ106" s="386" t="s">
        <v>8</v>
      </c>
      <c r="AR106" s="387"/>
      <c r="AS106" s="387"/>
      <c r="AT106" s="388"/>
      <c r="AU106" s="386" t="s">
        <v>8</v>
      </c>
      <c r="AV106" s="387"/>
      <c r="AW106" s="387"/>
      <c r="AX106" s="388"/>
      <c r="AY106" s="386" t="s">
        <v>8</v>
      </c>
      <c r="AZ106" s="387"/>
      <c r="BA106" s="387"/>
      <c r="BB106" s="388"/>
      <c r="BC106" s="386" t="s">
        <v>8</v>
      </c>
      <c r="BD106" s="387"/>
      <c r="BE106" s="387"/>
      <c r="BF106" s="388"/>
      <c r="BG106" s="386" t="s">
        <v>8</v>
      </c>
      <c r="BH106" s="387"/>
      <c r="BI106" s="387"/>
      <c r="BJ106" s="388"/>
      <c r="BK106" s="386" t="s">
        <v>8</v>
      </c>
      <c r="BL106" s="387"/>
      <c r="BM106" s="387"/>
      <c r="BN106" s="388"/>
      <c r="BO106" s="386" t="s">
        <v>8</v>
      </c>
      <c r="BP106" s="387"/>
      <c r="BQ106" s="387"/>
      <c r="BR106" s="388"/>
      <c r="BS106" s="386" t="s">
        <v>8</v>
      </c>
      <c r="BT106" s="387"/>
      <c r="BU106" s="387"/>
      <c r="BV106" s="388"/>
      <c r="BW106" s="386" t="s">
        <v>8</v>
      </c>
      <c r="BX106" s="387"/>
      <c r="BY106" s="387"/>
      <c r="BZ106" s="388"/>
      <c r="CA106" s="386" t="s">
        <v>8</v>
      </c>
      <c r="CB106" s="387"/>
      <c r="CC106" s="387"/>
      <c r="CD106" s="388"/>
      <c r="CE106" s="386" t="s">
        <v>8</v>
      </c>
      <c r="CF106" s="387"/>
      <c r="CG106" s="387"/>
      <c r="CH106" s="388"/>
      <c r="CI106" s="386" t="s">
        <v>8</v>
      </c>
      <c r="CJ106" s="387"/>
      <c r="CK106" s="387"/>
      <c r="CL106" s="388"/>
      <c r="CM106" s="386" t="s">
        <v>8</v>
      </c>
      <c r="CN106" s="387"/>
      <c r="CO106" s="387"/>
      <c r="CP106" s="388"/>
      <c r="CQ106" s="386" t="s">
        <v>8</v>
      </c>
      <c r="CR106" s="387"/>
      <c r="CS106" s="387"/>
      <c r="CT106" s="388"/>
      <c r="CU106" s="386" t="s">
        <v>8</v>
      </c>
      <c r="CV106" s="387"/>
      <c r="CW106" s="387"/>
      <c r="CX106" s="388"/>
      <c r="CY106" s="386" t="s">
        <v>8</v>
      </c>
      <c r="CZ106" s="387"/>
      <c r="DA106" s="387"/>
      <c r="DB106" s="388"/>
      <c r="DC106" s="386" t="s">
        <v>8</v>
      </c>
      <c r="DD106" s="387"/>
      <c r="DE106" s="387"/>
      <c r="DF106" s="388"/>
      <c r="DG106" s="386" t="s">
        <v>8</v>
      </c>
      <c r="DH106" s="387"/>
      <c r="DI106" s="387"/>
      <c r="DJ106" s="388"/>
      <c r="DK106" s="386" t="s">
        <v>8</v>
      </c>
      <c r="DL106" s="387"/>
      <c r="DM106" s="387"/>
      <c r="DN106" s="388"/>
      <c r="DO106" s="386" t="s">
        <v>8</v>
      </c>
      <c r="DP106" s="387"/>
      <c r="DQ106" s="387"/>
      <c r="DR106" s="388"/>
      <c r="DS106" s="416"/>
      <c r="DT106" s="418"/>
      <c r="DU106" s="420"/>
      <c r="DV106" s="281"/>
      <c r="DW106" s="267">
        <f t="shared" si="89"/>
        <v>0</v>
      </c>
    </row>
    <row r="107" spans="1:127" ht="15.95" customHeight="1" x14ac:dyDescent="0.15">
      <c r="A107" s="421" t="s">
        <v>111</v>
      </c>
      <c r="B107" s="271"/>
      <c r="C107" s="257"/>
      <c r="D107" s="257"/>
      <c r="E107" s="257"/>
      <c r="F107" s="257"/>
      <c r="G107" s="257"/>
      <c r="H107" s="257"/>
      <c r="I107" s="257"/>
      <c r="J107" s="257"/>
      <c r="K107" s="257"/>
      <c r="L107" s="257"/>
      <c r="M107" s="257"/>
      <c r="N107" s="257"/>
      <c r="O107" s="257"/>
      <c r="P107" s="257"/>
      <c r="Q107" s="257"/>
      <c r="R107" s="257"/>
      <c r="S107" s="257"/>
      <c r="T107" s="257"/>
      <c r="U107" s="257"/>
      <c r="V107" s="257"/>
      <c r="W107" s="257"/>
      <c r="X107" s="257"/>
      <c r="Y107" s="257"/>
      <c r="Z107" s="257"/>
      <c r="AA107" s="257"/>
      <c r="AB107" s="257"/>
      <c r="AC107" s="257"/>
      <c r="AD107" s="257"/>
      <c r="AE107" s="257"/>
      <c r="AF107" s="257"/>
      <c r="AG107" s="257"/>
      <c r="AH107" s="257"/>
      <c r="AI107" s="257"/>
      <c r="AJ107" s="257"/>
      <c r="AK107" s="257"/>
      <c r="AL107" s="257"/>
      <c r="AM107" s="257"/>
      <c r="AN107" s="257"/>
      <c r="AO107" s="257"/>
      <c r="AP107" s="257"/>
      <c r="AQ107" s="257"/>
      <c r="AR107" s="257"/>
      <c r="AS107" s="257"/>
      <c r="AT107" s="257"/>
      <c r="AU107" s="257"/>
      <c r="AV107" s="257"/>
      <c r="AW107" s="257"/>
      <c r="AX107" s="257"/>
      <c r="AY107" s="257"/>
      <c r="AZ107" s="257"/>
      <c r="BA107" s="257"/>
      <c r="BB107" s="257"/>
      <c r="BC107" s="257"/>
      <c r="BD107" s="257"/>
      <c r="BE107" s="257"/>
      <c r="BF107" s="257"/>
      <c r="BG107" s="257"/>
      <c r="BH107" s="257"/>
      <c r="BI107" s="257"/>
      <c r="BJ107" s="257"/>
      <c r="BK107" s="257"/>
      <c r="BL107" s="257"/>
      <c r="BM107" s="257"/>
      <c r="BN107" s="257"/>
      <c r="BO107" s="257"/>
      <c r="BP107" s="257"/>
      <c r="BQ107" s="257"/>
      <c r="BR107" s="257"/>
      <c r="BS107" s="257"/>
      <c r="BT107" s="257"/>
      <c r="BU107" s="257"/>
      <c r="BV107" s="257"/>
      <c r="BW107" s="257"/>
      <c r="BX107" s="257"/>
      <c r="BY107" s="257"/>
      <c r="BZ107" s="257"/>
      <c r="CA107" s="257"/>
      <c r="CB107" s="257"/>
      <c r="CC107" s="257"/>
      <c r="CD107" s="257"/>
      <c r="CE107" s="257"/>
      <c r="CF107" s="257"/>
      <c r="CG107" s="257"/>
      <c r="CH107" s="257"/>
      <c r="CI107" s="257"/>
      <c r="CJ107" s="257"/>
      <c r="CK107" s="257"/>
      <c r="CL107" s="257"/>
      <c r="CM107" s="257"/>
      <c r="CN107" s="257"/>
      <c r="CO107" s="257"/>
      <c r="CP107" s="257"/>
      <c r="CQ107" s="257"/>
      <c r="CR107" s="257"/>
      <c r="CS107" s="257"/>
      <c r="CT107" s="257"/>
      <c r="CU107" s="257"/>
      <c r="CV107" s="257"/>
      <c r="CW107" s="257"/>
      <c r="CX107" s="257"/>
      <c r="CY107" s="257"/>
      <c r="CZ107" s="257"/>
      <c r="DA107" s="257"/>
      <c r="DB107" s="257"/>
      <c r="DC107" s="257"/>
      <c r="DD107" s="257"/>
      <c r="DE107" s="257"/>
      <c r="DF107" s="257"/>
      <c r="DG107" s="257"/>
      <c r="DH107" s="257"/>
      <c r="DI107" s="257"/>
      <c r="DJ107" s="257"/>
      <c r="DK107" s="257"/>
      <c r="DL107" s="257"/>
      <c r="DM107" s="257"/>
      <c r="DN107" s="257"/>
      <c r="DO107" s="257"/>
      <c r="DP107" s="257"/>
      <c r="DQ107" s="257"/>
      <c r="DR107" s="257"/>
      <c r="DS107" s="415"/>
      <c r="DT107" s="417"/>
      <c r="DU107" s="419"/>
      <c r="DV107" s="272"/>
    </row>
    <row r="108" spans="1:127" ht="15.95" customHeight="1" thickBot="1" x14ac:dyDescent="0.2">
      <c r="A108" s="414"/>
      <c r="B108" s="273">
        <f t="shared" ref="B108" si="94">COUNTIF(C108:DR108,"Evaluer")</f>
        <v>0</v>
      </c>
      <c r="C108" s="386" t="s">
        <v>8</v>
      </c>
      <c r="D108" s="387"/>
      <c r="E108" s="387"/>
      <c r="F108" s="388"/>
      <c r="G108" s="386" t="s">
        <v>8</v>
      </c>
      <c r="H108" s="387"/>
      <c r="I108" s="387"/>
      <c r="J108" s="388"/>
      <c r="K108" s="386" t="s">
        <v>8</v>
      </c>
      <c r="L108" s="387"/>
      <c r="M108" s="387"/>
      <c r="N108" s="388"/>
      <c r="O108" s="386" t="s">
        <v>8</v>
      </c>
      <c r="P108" s="387"/>
      <c r="Q108" s="387"/>
      <c r="R108" s="388"/>
      <c r="S108" s="386" t="s">
        <v>8</v>
      </c>
      <c r="T108" s="387"/>
      <c r="U108" s="387"/>
      <c r="V108" s="388"/>
      <c r="W108" s="386" t="s">
        <v>8</v>
      </c>
      <c r="X108" s="387"/>
      <c r="Y108" s="387"/>
      <c r="Z108" s="388"/>
      <c r="AA108" s="386" t="s">
        <v>8</v>
      </c>
      <c r="AB108" s="387"/>
      <c r="AC108" s="387"/>
      <c r="AD108" s="388"/>
      <c r="AE108" s="386" t="s">
        <v>8</v>
      </c>
      <c r="AF108" s="387"/>
      <c r="AG108" s="387"/>
      <c r="AH108" s="388"/>
      <c r="AI108" s="386" t="s">
        <v>8</v>
      </c>
      <c r="AJ108" s="387"/>
      <c r="AK108" s="387"/>
      <c r="AL108" s="388"/>
      <c r="AM108" s="386" t="s">
        <v>8</v>
      </c>
      <c r="AN108" s="387"/>
      <c r="AO108" s="387"/>
      <c r="AP108" s="388"/>
      <c r="AQ108" s="386" t="s">
        <v>8</v>
      </c>
      <c r="AR108" s="387"/>
      <c r="AS108" s="387"/>
      <c r="AT108" s="388"/>
      <c r="AU108" s="386" t="s">
        <v>8</v>
      </c>
      <c r="AV108" s="387"/>
      <c r="AW108" s="387"/>
      <c r="AX108" s="388"/>
      <c r="AY108" s="386" t="s">
        <v>8</v>
      </c>
      <c r="AZ108" s="387"/>
      <c r="BA108" s="387"/>
      <c r="BB108" s="388"/>
      <c r="BC108" s="386" t="s">
        <v>8</v>
      </c>
      <c r="BD108" s="387"/>
      <c r="BE108" s="387"/>
      <c r="BF108" s="388"/>
      <c r="BG108" s="386" t="s">
        <v>8</v>
      </c>
      <c r="BH108" s="387"/>
      <c r="BI108" s="387"/>
      <c r="BJ108" s="388"/>
      <c r="BK108" s="386" t="s">
        <v>8</v>
      </c>
      <c r="BL108" s="387"/>
      <c r="BM108" s="387"/>
      <c r="BN108" s="388"/>
      <c r="BO108" s="386" t="s">
        <v>8</v>
      </c>
      <c r="BP108" s="387"/>
      <c r="BQ108" s="387"/>
      <c r="BR108" s="388"/>
      <c r="BS108" s="386" t="s">
        <v>8</v>
      </c>
      <c r="BT108" s="387"/>
      <c r="BU108" s="387"/>
      <c r="BV108" s="388"/>
      <c r="BW108" s="386" t="s">
        <v>8</v>
      </c>
      <c r="BX108" s="387"/>
      <c r="BY108" s="387"/>
      <c r="BZ108" s="388"/>
      <c r="CA108" s="386" t="s">
        <v>8</v>
      </c>
      <c r="CB108" s="387"/>
      <c r="CC108" s="387"/>
      <c r="CD108" s="388"/>
      <c r="CE108" s="386" t="s">
        <v>8</v>
      </c>
      <c r="CF108" s="387"/>
      <c r="CG108" s="387"/>
      <c r="CH108" s="388"/>
      <c r="CI108" s="386" t="s">
        <v>8</v>
      </c>
      <c r="CJ108" s="387"/>
      <c r="CK108" s="387"/>
      <c r="CL108" s="388"/>
      <c r="CM108" s="386" t="s">
        <v>8</v>
      </c>
      <c r="CN108" s="387"/>
      <c r="CO108" s="387"/>
      <c r="CP108" s="388"/>
      <c r="CQ108" s="386" t="s">
        <v>8</v>
      </c>
      <c r="CR108" s="387"/>
      <c r="CS108" s="387"/>
      <c r="CT108" s="388"/>
      <c r="CU108" s="386" t="s">
        <v>8</v>
      </c>
      <c r="CV108" s="387"/>
      <c r="CW108" s="387"/>
      <c r="CX108" s="388"/>
      <c r="CY108" s="386" t="s">
        <v>8</v>
      </c>
      <c r="CZ108" s="387"/>
      <c r="DA108" s="387"/>
      <c r="DB108" s="388"/>
      <c r="DC108" s="386" t="s">
        <v>8</v>
      </c>
      <c r="DD108" s="387"/>
      <c r="DE108" s="387"/>
      <c r="DF108" s="388"/>
      <c r="DG108" s="386" t="s">
        <v>8</v>
      </c>
      <c r="DH108" s="387"/>
      <c r="DI108" s="387"/>
      <c r="DJ108" s="388"/>
      <c r="DK108" s="386" t="s">
        <v>8</v>
      </c>
      <c r="DL108" s="387"/>
      <c r="DM108" s="387"/>
      <c r="DN108" s="388"/>
      <c r="DO108" s="386" t="s">
        <v>8</v>
      </c>
      <c r="DP108" s="387"/>
      <c r="DQ108" s="387"/>
      <c r="DR108" s="388"/>
      <c r="DS108" s="416"/>
      <c r="DT108" s="418"/>
      <c r="DU108" s="420"/>
      <c r="DV108" s="281"/>
      <c r="DW108" s="267">
        <f t="shared" si="89"/>
        <v>0</v>
      </c>
    </row>
    <row r="109" spans="1:127" ht="15.95" customHeight="1" x14ac:dyDescent="0.15">
      <c r="A109" s="413" t="s">
        <v>112</v>
      </c>
      <c r="B109" s="271"/>
      <c r="C109" s="257"/>
      <c r="D109" s="257"/>
      <c r="E109" s="257"/>
      <c r="F109" s="257"/>
      <c r="G109" s="257"/>
      <c r="H109" s="257"/>
      <c r="I109" s="257"/>
      <c r="J109" s="257"/>
      <c r="K109" s="257"/>
      <c r="L109" s="257"/>
      <c r="M109" s="257"/>
      <c r="N109" s="257"/>
      <c r="O109" s="257"/>
      <c r="P109" s="257"/>
      <c r="Q109" s="257"/>
      <c r="R109" s="257"/>
      <c r="S109" s="257"/>
      <c r="T109" s="257"/>
      <c r="U109" s="257"/>
      <c r="V109" s="257"/>
      <c r="W109" s="257"/>
      <c r="X109" s="257"/>
      <c r="Y109" s="257"/>
      <c r="Z109" s="257"/>
      <c r="AA109" s="257"/>
      <c r="AB109" s="257"/>
      <c r="AC109" s="257"/>
      <c r="AD109" s="257"/>
      <c r="AE109" s="257"/>
      <c r="AF109" s="257"/>
      <c r="AG109" s="257"/>
      <c r="AH109" s="257"/>
      <c r="AI109" s="257"/>
      <c r="AJ109" s="257"/>
      <c r="AK109" s="257"/>
      <c r="AL109" s="257"/>
      <c r="AM109" s="257"/>
      <c r="AN109" s="257"/>
      <c r="AO109" s="257"/>
      <c r="AP109" s="257"/>
      <c r="AQ109" s="257"/>
      <c r="AR109" s="257"/>
      <c r="AS109" s="257"/>
      <c r="AT109" s="257"/>
      <c r="AU109" s="257"/>
      <c r="AV109" s="257"/>
      <c r="AW109" s="257"/>
      <c r="AX109" s="257"/>
      <c r="AY109" s="257"/>
      <c r="AZ109" s="257"/>
      <c r="BA109" s="257"/>
      <c r="BB109" s="257"/>
      <c r="BC109" s="257"/>
      <c r="BD109" s="257"/>
      <c r="BE109" s="257"/>
      <c r="BF109" s="257"/>
      <c r="BG109" s="257"/>
      <c r="BH109" s="257"/>
      <c r="BI109" s="257"/>
      <c r="BJ109" s="257"/>
      <c r="BK109" s="257"/>
      <c r="BL109" s="257"/>
      <c r="BM109" s="257"/>
      <c r="BN109" s="257"/>
      <c r="BO109" s="257"/>
      <c r="BP109" s="257"/>
      <c r="BQ109" s="257"/>
      <c r="BR109" s="257"/>
      <c r="BS109" s="257"/>
      <c r="BT109" s="257"/>
      <c r="BU109" s="257"/>
      <c r="BV109" s="257"/>
      <c r="BW109" s="257"/>
      <c r="BX109" s="257"/>
      <c r="BY109" s="257"/>
      <c r="BZ109" s="257"/>
      <c r="CA109" s="257"/>
      <c r="CB109" s="257"/>
      <c r="CC109" s="257"/>
      <c r="CD109" s="257"/>
      <c r="CE109" s="257"/>
      <c r="CF109" s="257"/>
      <c r="CG109" s="257"/>
      <c r="CH109" s="257"/>
      <c r="CI109" s="257"/>
      <c r="CJ109" s="257"/>
      <c r="CK109" s="257"/>
      <c r="CL109" s="257"/>
      <c r="CM109" s="257"/>
      <c r="CN109" s="257"/>
      <c r="CO109" s="257"/>
      <c r="CP109" s="257"/>
      <c r="CQ109" s="257"/>
      <c r="CR109" s="257"/>
      <c r="CS109" s="257"/>
      <c r="CT109" s="257"/>
      <c r="CU109" s="257"/>
      <c r="CV109" s="257"/>
      <c r="CW109" s="257"/>
      <c r="CX109" s="257"/>
      <c r="CY109" s="257"/>
      <c r="CZ109" s="257"/>
      <c r="DA109" s="257"/>
      <c r="DB109" s="257"/>
      <c r="DC109" s="257"/>
      <c r="DD109" s="257"/>
      <c r="DE109" s="257"/>
      <c r="DF109" s="257"/>
      <c r="DG109" s="257"/>
      <c r="DH109" s="257"/>
      <c r="DI109" s="257"/>
      <c r="DJ109" s="257"/>
      <c r="DK109" s="257"/>
      <c r="DL109" s="257"/>
      <c r="DM109" s="257"/>
      <c r="DN109" s="257"/>
      <c r="DO109" s="257"/>
      <c r="DP109" s="257"/>
      <c r="DQ109" s="257"/>
      <c r="DR109" s="257"/>
      <c r="DS109" s="415"/>
      <c r="DT109" s="417"/>
      <c r="DU109" s="419"/>
      <c r="DV109" s="272"/>
    </row>
    <row r="110" spans="1:127" ht="15.95" customHeight="1" thickBot="1" x14ac:dyDescent="0.2">
      <c r="A110" s="414"/>
      <c r="B110" s="273">
        <f t="shared" ref="B110" si="95">COUNTIF(C110:DR110,"Evaluer")</f>
        <v>0</v>
      </c>
      <c r="C110" s="386" t="s">
        <v>8</v>
      </c>
      <c r="D110" s="387"/>
      <c r="E110" s="387"/>
      <c r="F110" s="388"/>
      <c r="G110" s="386" t="s">
        <v>8</v>
      </c>
      <c r="H110" s="387"/>
      <c r="I110" s="387"/>
      <c r="J110" s="388"/>
      <c r="K110" s="386" t="s">
        <v>8</v>
      </c>
      <c r="L110" s="387"/>
      <c r="M110" s="387"/>
      <c r="N110" s="388"/>
      <c r="O110" s="386" t="s">
        <v>8</v>
      </c>
      <c r="P110" s="387"/>
      <c r="Q110" s="387"/>
      <c r="R110" s="388"/>
      <c r="S110" s="386" t="s">
        <v>8</v>
      </c>
      <c r="T110" s="387"/>
      <c r="U110" s="387"/>
      <c r="V110" s="388"/>
      <c r="W110" s="386" t="s">
        <v>8</v>
      </c>
      <c r="X110" s="387"/>
      <c r="Y110" s="387"/>
      <c r="Z110" s="388"/>
      <c r="AA110" s="386" t="s">
        <v>8</v>
      </c>
      <c r="AB110" s="387"/>
      <c r="AC110" s="387"/>
      <c r="AD110" s="388"/>
      <c r="AE110" s="386" t="s">
        <v>8</v>
      </c>
      <c r="AF110" s="387"/>
      <c r="AG110" s="387"/>
      <c r="AH110" s="388"/>
      <c r="AI110" s="386" t="s">
        <v>8</v>
      </c>
      <c r="AJ110" s="387"/>
      <c r="AK110" s="387"/>
      <c r="AL110" s="388"/>
      <c r="AM110" s="386" t="s">
        <v>8</v>
      </c>
      <c r="AN110" s="387"/>
      <c r="AO110" s="387"/>
      <c r="AP110" s="388"/>
      <c r="AQ110" s="386" t="s">
        <v>8</v>
      </c>
      <c r="AR110" s="387"/>
      <c r="AS110" s="387"/>
      <c r="AT110" s="388"/>
      <c r="AU110" s="386" t="s">
        <v>8</v>
      </c>
      <c r="AV110" s="387"/>
      <c r="AW110" s="387"/>
      <c r="AX110" s="388"/>
      <c r="AY110" s="386" t="s">
        <v>8</v>
      </c>
      <c r="AZ110" s="387"/>
      <c r="BA110" s="387"/>
      <c r="BB110" s="388"/>
      <c r="BC110" s="386" t="s">
        <v>8</v>
      </c>
      <c r="BD110" s="387"/>
      <c r="BE110" s="387"/>
      <c r="BF110" s="388"/>
      <c r="BG110" s="386" t="s">
        <v>8</v>
      </c>
      <c r="BH110" s="387"/>
      <c r="BI110" s="387"/>
      <c r="BJ110" s="388"/>
      <c r="BK110" s="386" t="s">
        <v>8</v>
      </c>
      <c r="BL110" s="387"/>
      <c r="BM110" s="387"/>
      <c r="BN110" s="388"/>
      <c r="BO110" s="386" t="s">
        <v>8</v>
      </c>
      <c r="BP110" s="387"/>
      <c r="BQ110" s="387"/>
      <c r="BR110" s="388"/>
      <c r="BS110" s="386" t="s">
        <v>8</v>
      </c>
      <c r="BT110" s="387"/>
      <c r="BU110" s="387"/>
      <c r="BV110" s="388"/>
      <c r="BW110" s="386" t="s">
        <v>8</v>
      </c>
      <c r="BX110" s="387"/>
      <c r="BY110" s="387"/>
      <c r="BZ110" s="388"/>
      <c r="CA110" s="386" t="s">
        <v>8</v>
      </c>
      <c r="CB110" s="387"/>
      <c r="CC110" s="387"/>
      <c r="CD110" s="388"/>
      <c r="CE110" s="386" t="s">
        <v>8</v>
      </c>
      <c r="CF110" s="387"/>
      <c r="CG110" s="387"/>
      <c r="CH110" s="388"/>
      <c r="CI110" s="386" t="s">
        <v>8</v>
      </c>
      <c r="CJ110" s="387"/>
      <c r="CK110" s="387"/>
      <c r="CL110" s="388"/>
      <c r="CM110" s="386" t="s">
        <v>8</v>
      </c>
      <c r="CN110" s="387"/>
      <c r="CO110" s="387"/>
      <c r="CP110" s="388"/>
      <c r="CQ110" s="386" t="s">
        <v>8</v>
      </c>
      <c r="CR110" s="387"/>
      <c r="CS110" s="387"/>
      <c r="CT110" s="388"/>
      <c r="CU110" s="386" t="s">
        <v>8</v>
      </c>
      <c r="CV110" s="387"/>
      <c r="CW110" s="387"/>
      <c r="CX110" s="388"/>
      <c r="CY110" s="386" t="s">
        <v>8</v>
      </c>
      <c r="CZ110" s="387"/>
      <c r="DA110" s="387"/>
      <c r="DB110" s="388"/>
      <c r="DC110" s="386" t="s">
        <v>8</v>
      </c>
      <c r="DD110" s="387"/>
      <c r="DE110" s="387"/>
      <c r="DF110" s="388"/>
      <c r="DG110" s="386" t="s">
        <v>8</v>
      </c>
      <c r="DH110" s="387"/>
      <c r="DI110" s="387"/>
      <c r="DJ110" s="388"/>
      <c r="DK110" s="386" t="s">
        <v>8</v>
      </c>
      <c r="DL110" s="387"/>
      <c r="DM110" s="387"/>
      <c r="DN110" s="388"/>
      <c r="DO110" s="386" t="s">
        <v>8</v>
      </c>
      <c r="DP110" s="387"/>
      <c r="DQ110" s="387"/>
      <c r="DR110" s="388"/>
      <c r="DS110" s="416"/>
      <c r="DT110" s="418"/>
      <c r="DU110" s="420"/>
      <c r="DV110" s="281"/>
      <c r="DW110" s="267">
        <f t="shared" si="89"/>
        <v>0</v>
      </c>
    </row>
    <row r="111" spans="1:127" ht="13.5" thickBot="1" x14ac:dyDescent="0.2">
      <c r="A111" s="283"/>
      <c r="B111" s="283"/>
      <c r="C111" s="258">
        <f t="shared" ref="C111:BN111" si="96">COUNTIF(C5:C94,"X")</f>
        <v>0</v>
      </c>
      <c r="D111" s="258">
        <f t="shared" si="96"/>
        <v>0</v>
      </c>
      <c r="E111" s="258">
        <f t="shared" si="96"/>
        <v>0</v>
      </c>
      <c r="F111" s="259">
        <f t="shared" si="96"/>
        <v>0</v>
      </c>
      <c r="G111" s="258">
        <f t="shared" si="96"/>
        <v>0</v>
      </c>
      <c r="H111" s="258">
        <f t="shared" si="96"/>
        <v>0</v>
      </c>
      <c r="I111" s="258">
        <f t="shared" si="96"/>
        <v>0</v>
      </c>
      <c r="J111" s="259">
        <f t="shared" si="96"/>
        <v>0</v>
      </c>
      <c r="K111" s="258">
        <f t="shared" si="96"/>
        <v>0</v>
      </c>
      <c r="L111" s="258">
        <f t="shared" si="96"/>
        <v>0</v>
      </c>
      <c r="M111" s="258">
        <f t="shared" si="96"/>
        <v>0</v>
      </c>
      <c r="N111" s="259">
        <f t="shared" si="96"/>
        <v>0</v>
      </c>
      <c r="O111" s="258">
        <f t="shared" si="96"/>
        <v>0</v>
      </c>
      <c r="P111" s="258">
        <f t="shared" si="96"/>
        <v>0</v>
      </c>
      <c r="Q111" s="258">
        <f t="shared" si="96"/>
        <v>0</v>
      </c>
      <c r="R111" s="259">
        <f t="shared" si="96"/>
        <v>0</v>
      </c>
      <c r="S111" s="258">
        <f t="shared" si="96"/>
        <v>0</v>
      </c>
      <c r="T111" s="258">
        <f t="shared" si="96"/>
        <v>0</v>
      </c>
      <c r="U111" s="258">
        <f t="shared" si="96"/>
        <v>0</v>
      </c>
      <c r="V111" s="259">
        <f t="shared" si="96"/>
        <v>0</v>
      </c>
      <c r="W111" s="258">
        <f t="shared" si="96"/>
        <v>0</v>
      </c>
      <c r="X111" s="258">
        <f t="shared" si="96"/>
        <v>0</v>
      </c>
      <c r="Y111" s="258">
        <f t="shared" si="96"/>
        <v>0</v>
      </c>
      <c r="Z111" s="259">
        <f t="shared" si="96"/>
        <v>0</v>
      </c>
      <c r="AA111" s="258">
        <f t="shared" si="96"/>
        <v>0</v>
      </c>
      <c r="AB111" s="258">
        <f t="shared" si="96"/>
        <v>0</v>
      </c>
      <c r="AC111" s="258">
        <f t="shared" si="96"/>
        <v>0</v>
      </c>
      <c r="AD111" s="259">
        <f t="shared" si="96"/>
        <v>0</v>
      </c>
      <c r="AE111" s="258">
        <f t="shared" si="96"/>
        <v>0</v>
      </c>
      <c r="AF111" s="258">
        <f t="shared" si="96"/>
        <v>0</v>
      </c>
      <c r="AG111" s="258">
        <f t="shared" si="96"/>
        <v>0</v>
      </c>
      <c r="AH111" s="259">
        <f t="shared" si="96"/>
        <v>0</v>
      </c>
      <c r="AI111" s="258">
        <f t="shared" si="96"/>
        <v>0</v>
      </c>
      <c r="AJ111" s="258">
        <f t="shared" si="96"/>
        <v>0</v>
      </c>
      <c r="AK111" s="258">
        <f t="shared" si="96"/>
        <v>0</v>
      </c>
      <c r="AL111" s="259">
        <f t="shared" si="96"/>
        <v>0</v>
      </c>
      <c r="AM111" s="258">
        <f t="shared" si="96"/>
        <v>0</v>
      </c>
      <c r="AN111" s="258">
        <f t="shared" si="96"/>
        <v>0</v>
      </c>
      <c r="AO111" s="258">
        <f t="shared" si="96"/>
        <v>0</v>
      </c>
      <c r="AP111" s="259">
        <f t="shared" si="96"/>
        <v>0</v>
      </c>
      <c r="AQ111" s="258">
        <f t="shared" si="96"/>
        <v>0</v>
      </c>
      <c r="AR111" s="258">
        <f t="shared" si="96"/>
        <v>0</v>
      </c>
      <c r="AS111" s="258">
        <f t="shared" si="96"/>
        <v>0</v>
      </c>
      <c r="AT111" s="259">
        <f t="shared" si="96"/>
        <v>0</v>
      </c>
      <c r="AU111" s="258">
        <f t="shared" si="96"/>
        <v>0</v>
      </c>
      <c r="AV111" s="258">
        <f t="shared" si="96"/>
        <v>0</v>
      </c>
      <c r="AW111" s="258">
        <f t="shared" si="96"/>
        <v>0</v>
      </c>
      <c r="AX111" s="259">
        <f t="shared" si="96"/>
        <v>0</v>
      </c>
      <c r="AY111" s="258">
        <f t="shared" si="96"/>
        <v>0</v>
      </c>
      <c r="AZ111" s="258">
        <f t="shared" si="96"/>
        <v>0</v>
      </c>
      <c r="BA111" s="258">
        <f t="shared" si="96"/>
        <v>0</v>
      </c>
      <c r="BB111" s="259">
        <f t="shared" si="96"/>
        <v>0</v>
      </c>
      <c r="BC111" s="258">
        <f t="shared" si="96"/>
        <v>0</v>
      </c>
      <c r="BD111" s="258">
        <f t="shared" si="96"/>
        <v>0</v>
      </c>
      <c r="BE111" s="258">
        <f t="shared" si="96"/>
        <v>0</v>
      </c>
      <c r="BF111" s="259">
        <f t="shared" si="96"/>
        <v>0</v>
      </c>
      <c r="BG111" s="258">
        <f t="shared" si="96"/>
        <v>0</v>
      </c>
      <c r="BH111" s="258">
        <f t="shared" si="96"/>
        <v>0</v>
      </c>
      <c r="BI111" s="258">
        <f t="shared" si="96"/>
        <v>0</v>
      </c>
      <c r="BJ111" s="259">
        <f t="shared" si="96"/>
        <v>0</v>
      </c>
      <c r="BK111" s="258">
        <f t="shared" si="96"/>
        <v>0</v>
      </c>
      <c r="BL111" s="258">
        <f t="shared" si="96"/>
        <v>0</v>
      </c>
      <c r="BM111" s="258">
        <f t="shared" si="96"/>
        <v>0</v>
      </c>
      <c r="BN111" s="259">
        <f t="shared" si="96"/>
        <v>0</v>
      </c>
      <c r="BO111" s="258">
        <f t="shared" ref="BO111:DV111" si="97">COUNTIF(BO5:BO94,"X")</f>
        <v>0</v>
      </c>
      <c r="BP111" s="258">
        <f t="shared" si="97"/>
        <v>0</v>
      </c>
      <c r="BQ111" s="258">
        <f t="shared" si="97"/>
        <v>0</v>
      </c>
      <c r="BR111" s="259">
        <f t="shared" si="97"/>
        <v>0</v>
      </c>
      <c r="BS111" s="258">
        <f t="shared" si="97"/>
        <v>0</v>
      </c>
      <c r="BT111" s="258">
        <f t="shared" si="97"/>
        <v>0</v>
      </c>
      <c r="BU111" s="258">
        <f t="shared" si="97"/>
        <v>0</v>
      </c>
      <c r="BV111" s="259">
        <f t="shared" si="97"/>
        <v>0</v>
      </c>
      <c r="BW111" s="258">
        <f t="shared" si="97"/>
        <v>0</v>
      </c>
      <c r="BX111" s="258">
        <f t="shared" si="97"/>
        <v>0</v>
      </c>
      <c r="BY111" s="258">
        <f t="shared" si="97"/>
        <v>0</v>
      </c>
      <c r="BZ111" s="259">
        <f t="shared" si="97"/>
        <v>0</v>
      </c>
      <c r="CA111" s="258">
        <f t="shared" si="97"/>
        <v>0</v>
      </c>
      <c r="CB111" s="258">
        <f t="shared" si="97"/>
        <v>0</v>
      </c>
      <c r="CC111" s="258">
        <f t="shared" si="97"/>
        <v>0</v>
      </c>
      <c r="CD111" s="259">
        <f t="shared" si="97"/>
        <v>0</v>
      </c>
      <c r="CE111" s="258">
        <f t="shared" si="97"/>
        <v>0</v>
      </c>
      <c r="CF111" s="258">
        <f t="shared" si="97"/>
        <v>0</v>
      </c>
      <c r="CG111" s="258">
        <f t="shared" si="97"/>
        <v>0</v>
      </c>
      <c r="CH111" s="259">
        <f t="shared" si="97"/>
        <v>0</v>
      </c>
      <c r="CI111" s="258">
        <f t="shared" si="97"/>
        <v>0</v>
      </c>
      <c r="CJ111" s="258">
        <f t="shared" si="97"/>
        <v>0</v>
      </c>
      <c r="CK111" s="258">
        <f t="shared" si="97"/>
        <v>0</v>
      </c>
      <c r="CL111" s="259">
        <f t="shared" si="97"/>
        <v>0</v>
      </c>
      <c r="CM111" s="258">
        <f t="shared" si="97"/>
        <v>0</v>
      </c>
      <c r="CN111" s="258">
        <f t="shared" si="97"/>
        <v>0</v>
      </c>
      <c r="CO111" s="258">
        <f t="shared" si="97"/>
        <v>0</v>
      </c>
      <c r="CP111" s="259">
        <f t="shared" si="97"/>
        <v>0</v>
      </c>
      <c r="CQ111" s="258">
        <f t="shared" si="97"/>
        <v>0</v>
      </c>
      <c r="CR111" s="258">
        <f t="shared" si="97"/>
        <v>0</v>
      </c>
      <c r="CS111" s="258">
        <f t="shared" si="97"/>
        <v>0</v>
      </c>
      <c r="CT111" s="259">
        <f t="shared" si="97"/>
        <v>0</v>
      </c>
      <c r="CU111" s="258">
        <f t="shared" si="97"/>
        <v>0</v>
      </c>
      <c r="CV111" s="258">
        <f t="shared" si="97"/>
        <v>0</v>
      </c>
      <c r="CW111" s="258">
        <f t="shared" si="97"/>
        <v>0</v>
      </c>
      <c r="CX111" s="259">
        <f t="shared" si="97"/>
        <v>0</v>
      </c>
      <c r="CY111" s="258">
        <f t="shared" si="97"/>
        <v>0</v>
      </c>
      <c r="CZ111" s="258">
        <f t="shared" si="97"/>
        <v>0</v>
      </c>
      <c r="DA111" s="258">
        <f t="shared" si="97"/>
        <v>0</v>
      </c>
      <c r="DB111" s="259">
        <f t="shared" si="97"/>
        <v>0</v>
      </c>
      <c r="DC111" s="258">
        <f t="shared" ref="DC111:DR111" si="98">COUNTIF(DC5:DC94,"X")</f>
        <v>0</v>
      </c>
      <c r="DD111" s="258">
        <f t="shared" si="98"/>
        <v>0</v>
      </c>
      <c r="DE111" s="258">
        <f t="shared" si="98"/>
        <v>0</v>
      </c>
      <c r="DF111" s="259">
        <f t="shared" si="98"/>
        <v>0</v>
      </c>
      <c r="DG111" s="258">
        <f t="shared" si="98"/>
        <v>0</v>
      </c>
      <c r="DH111" s="258">
        <f t="shared" si="98"/>
        <v>0</v>
      </c>
      <c r="DI111" s="258">
        <f t="shared" si="98"/>
        <v>0</v>
      </c>
      <c r="DJ111" s="259">
        <f t="shared" si="98"/>
        <v>0</v>
      </c>
      <c r="DK111" s="258">
        <f t="shared" si="98"/>
        <v>0</v>
      </c>
      <c r="DL111" s="258">
        <f t="shared" si="98"/>
        <v>0</v>
      </c>
      <c r="DM111" s="258">
        <f t="shared" si="98"/>
        <v>0</v>
      </c>
      <c r="DN111" s="259">
        <f t="shared" si="98"/>
        <v>0</v>
      </c>
      <c r="DO111" s="258">
        <f t="shared" si="98"/>
        <v>0</v>
      </c>
      <c r="DP111" s="258">
        <f t="shared" si="98"/>
        <v>0</v>
      </c>
      <c r="DQ111" s="258">
        <f t="shared" si="98"/>
        <v>0</v>
      </c>
      <c r="DR111" s="259">
        <f t="shared" si="98"/>
        <v>0</v>
      </c>
      <c r="DS111" s="284">
        <f t="shared" si="97"/>
        <v>0</v>
      </c>
      <c r="DT111" s="284">
        <f t="shared" si="97"/>
        <v>0</v>
      </c>
      <c r="DU111" s="284">
        <f t="shared" si="97"/>
        <v>0</v>
      </c>
      <c r="DV111" s="285">
        <f t="shared" si="97"/>
        <v>0</v>
      </c>
    </row>
    <row r="112" spans="1:127" ht="13.5" thickBot="1" x14ac:dyDescent="0.2">
      <c r="A112" s="283"/>
      <c r="B112" s="283"/>
      <c r="C112" s="436">
        <f>SUM(C5:F94)</f>
        <v>0</v>
      </c>
      <c r="D112" s="437"/>
      <c r="E112" s="437"/>
      <c r="F112" s="438"/>
      <c r="G112" s="260"/>
      <c r="H112" s="261"/>
      <c r="I112" s="261"/>
      <c r="J112" s="262"/>
      <c r="K112" s="260"/>
      <c r="L112" s="261"/>
      <c r="M112" s="261"/>
      <c r="N112" s="262"/>
      <c r="O112" s="260"/>
      <c r="P112" s="261"/>
      <c r="Q112" s="261"/>
      <c r="R112" s="262"/>
      <c r="S112" s="260"/>
      <c r="T112" s="261"/>
      <c r="U112" s="261"/>
      <c r="V112" s="262"/>
      <c r="W112" s="260"/>
      <c r="X112" s="261"/>
      <c r="Y112" s="261"/>
      <c r="Z112" s="262"/>
      <c r="AA112" s="260"/>
      <c r="AB112" s="261"/>
      <c r="AC112" s="261"/>
      <c r="AD112" s="262"/>
      <c r="AE112" s="260"/>
      <c r="AF112" s="261"/>
      <c r="AG112" s="261"/>
      <c r="AH112" s="262"/>
      <c r="AI112" s="260"/>
      <c r="AJ112" s="261"/>
      <c r="AK112" s="261"/>
      <c r="AL112" s="262"/>
      <c r="AM112" s="260"/>
      <c r="AN112" s="261"/>
      <c r="AO112" s="261"/>
      <c r="AP112" s="262"/>
      <c r="AQ112" s="260"/>
      <c r="AR112" s="261"/>
      <c r="AS112" s="261"/>
      <c r="AT112" s="262"/>
      <c r="AU112" s="260"/>
      <c r="AV112" s="261"/>
      <c r="AW112" s="261"/>
      <c r="AX112" s="262"/>
      <c r="AY112" s="260"/>
      <c r="AZ112" s="261"/>
      <c r="BA112" s="261"/>
      <c r="BB112" s="262"/>
      <c r="BC112" s="260"/>
      <c r="BD112" s="261"/>
      <c r="BE112" s="261"/>
      <c r="BF112" s="262"/>
      <c r="BG112" s="260"/>
      <c r="BH112" s="261"/>
      <c r="BI112" s="261"/>
      <c r="BJ112" s="262"/>
      <c r="BK112" s="260"/>
      <c r="BL112" s="261"/>
      <c r="BM112" s="261"/>
      <c r="BN112" s="262"/>
      <c r="BO112" s="260"/>
      <c r="BP112" s="261"/>
      <c r="BQ112" s="261"/>
      <c r="BR112" s="262"/>
      <c r="BS112" s="260"/>
      <c r="BT112" s="261"/>
      <c r="BU112" s="261"/>
      <c r="BV112" s="262"/>
      <c r="BW112" s="260"/>
      <c r="BX112" s="261"/>
      <c r="BY112" s="261"/>
      <c r="BZ112" s="262"/>
      <c r="CA112" s="260"/>
      <c r="CB112" s="261"/>
      <c r="CC112" s="261"/>
      <c r="CD112" s="262"/>
      <c r="CE112" s="260"/>
      <c r="CF112" s="261"/>
      <c r="CG112" s="261"/>
      <c r="CH112" s="262"/>
      <c r="CI112" s="260"/>
      <c r="CJ112" s="261"/>
      <c r="CK112" s="261"/>
      <c r="CL112" s="262"/>
      <c r="CM112" s="260"/>
      <c r="CN112" s="261"/>
      <c r="CO112" s="261"/>
      <c r="CP112" s="262"/>
      <c r="CQ112" s="260"/>
      <c r="CR112" s="261"/>
      <c r="CS112" s="261"/>
      <c r="CT112" s="262"/>
      <c r="CU112" s="260"/>
      <c r="CV112" s="261"/>
      <c r="CW112" s="261"/>
      <c r="CX112" s="262"/>
      <c r="CY112" s="260"/>
      <c r="CZ112" s="261"/>
      <c r="DA112" s="261"/>
      <c r="DB112" s="262"/>
      <c r="DC112" s="260"/>
      <c r="DD112" s="261"/>
      <c r="DE112" s="261"/>
      <c r="DF112" s="262"/>
      <c r="DG112" s="260"/>
      <c r="DH112" s="261"/>
      <c r="DI112" s="261"/>
      <c r="DJ112" s="262"/>
      <c r="DK112" s="260"/>
      <c r="DL112" s="261"/>
      <c r="DM112" s="261"/>
      <c r="DN112" s="262"/>
      <c r="DO112" s="260"/>
      <c r="DP112" s="261"/>
      <c r="DQ112" s="261"/>
      <c r="DR112" s="262"/>
      <c r="DS112" s="286"/>
      <c r="DT112" s="287"/>
      <c r="DU112" s="287"/>
      <c r="DV112" s="288"/>
    </row>
    <row r="113" spans="1:127" ht="13.5" x14ac:dyDescent="0.15">
      <c r="A113" s="289"/>
      <c r="B113" s="289"/>
      <c r="C113" s="391"/>
      <c r="D113" s="392"/>
      <c r="E113" s="397"/>
      <c r="F113" s="398"/>
      <c r="G113" s="391"/>
      <c r="H113" s="392"/>
      <c r="I113" s="397"/>
      <c r="J113" s="398"/>
      <c r="K113" s="391"/>
      <c r="L113" s="392"/>
      <c r="M113" s="397"/>
      <c r="N113" s="398"/>
      <c r="O113" s="391"/>
      <c r="P113" s="392"/>
      <c r="Q113" s="397"/>
      <c r="R113" s="398"/>
      <c r="S113" s="391"/>
      <c r="T113" s="392"/>
      <c r="U113" s="397"/>
      <c r="V113" s="398"/>
      <c r="W113" s="391"/>
      <c r="X113" s="392"/>
      <c r="Y113" s="397"/>
      <c r="Z113" s="398"/>
      <c r="AA113" s="391"/>
      <c r="AB113" s="392"/>
      <c r="AC113" s="397"/>
      <c r="AD113" s="398"/>
      <c r="AE113" s="391"/>
      <c r="AF113" s="392"/>
      <c r="AG113" s="397"/>
      <c r="AH113" s="398"/>
      <c r="AI113" s="391"/>
      <c r="AJ113" s="392"/>
      <c r="AK113" s="397"/>
      <c r="AL113" s="398"/>
      <c r="AM113" s="391"/>
      <c r="AN113" s="392"/>
      <c r="AO113" s="397"/>
      <c r="AP113" s="398"/>
      <c r="AQ113" s="391"/>
      <c r="AR113" s="392"/>
      <c r="AS113" s="397"/>
      <c r="AT113" s="398"/>
      <c r="AU113" s="391"/>
      <c r="AV113" s="392"/>
      <c r="AW113" s="397"/>
      <c r="AX113" s="398"/>
      <c r="AY113" s="391"/>
      <c r="AZ113" s="392"/>
      <c r="BA113" s="397"/>
      <c r="BB113" s="398"/>
      <c r="BC113" s="391"/>
      <c r="BD113" s="392"/>
      <c r="BE113" s="397"/>
      <c r="BF113" s="398"/>
      <c r="BG113" s="391"/>
      <c r="BH113" s="392"/>
      <c r="BI113" s="397"/>
      <c r="BJ113" s="398"/>
      <c r="BK113" s="391"/>
      <c r="BL113" s="392"/>
      <c r="BM113" s="397"/>
      <c r="BN113" s="398"/>
      <c r="BO113" s="391"/>
      <c r="BP113" s="392"/>
      <c r="BQ113" s="397"/>
      <c r="BR113" s="398"/>
      <c r="BS113" s="391"/>
      <c r="BT113" s="392"/>
      <c r="BU113" s="397"/>
      <c r="BV113" s="398"/>
      <c r="BW113" s="391"/>
      <c r="BX113" s="392"/>
      <c r="BY113" s="397"/>
      <c r="BZ113" s="398"/>
      <c r="CA113" s="391"/>
      <c r="CB113" s="392"/>
      <c r="CC113" s="397"/>
      <c r="CD113" s="398"/>
      <c r="CE113" s="391"/>
      <c r="CF113" s="392"/>
      <c r="CG113" s="397"/>
      <c r="CH113" s="398"/>
      <c r="CI113" s="391"/>
      <c r="CJ113" s="392"/>
      <c r="CK113" s="397"/>
      <c r="CL113" s="398"/>
      <c r="CM113" s="391"/>
      <c r="CN113" s="392"/>
      <c r="CO113" s="397"/>
      <c r="CP113" s="398"/>
      <c r="CQ113" s="391"/>
      <c r="CR113" s="392"/>
      <c r="CS113" s="397"/>
      <c r="CT113" s="398"/>
      <c r="CU113" s="391"/>
      <c r="CV113" s="392"/>
      <c r="CW113" s="397"/>
      <c r="CX113" s="398"/>
      <c r="CY113" s="391"/>
      <c r="CZ113" s="392"/>
      <c r="DA113" s="397"/>
      <c r="DB113" s="398"/>
      <c r="DC113" s="391"/>
      <c r="DD113" s="392"/>
      <c r="DE113" s="397"/>
      <c r="DF113" s="398"/>
      <c r="DG113" s="391"/>
      <c r="DH113" s="392"/>
      <c r="DI113" s="397"/>
      <c r="DJ113" s="398"/>
      <c r="DK113" s="391"/>
      <c r="DL113" s="392"/>
      <c r="DM113" s="397"/>
      <c r="DN113" s="398"/>
      <c r="DO113" s="391"/>
      <c r="DP113" s="392"/>
      <c r="DQ113" s="397"/>
      <c r="DR113" s="398"/>
      <c r="DS113" s="424"/>
      <c r="DT113" s="425"/>
      <c r="DU113" s="430"/>
      <c r="DV113" s="431"/>
      <c r="DW113" s="453">
        <f>SUM(DW5:DW112)</f>
        <v>1</v>
      </c>
    </row>
    <row r="114" spans="1:127" ht="20.100000000000001" customHeight="1" x14ac:dyDescent="0.15">
      <c r="A114" s="289"/>
      <c r="B114" s="289"/>
      <c r="C114" s="393"/>
      <c r="D114" s="394"/>
      <c r="E114" s="399"/>
      <c r="F114" s="400"/>
      <c r="G114" s="393"/>
      <c r="H114" s="394"/>
      <c r="I114" s="399"/>
      <c r="J114" s="400"/>
      <c r="K114" s="393"/>
      <c r="L114" s="394"/>
      <c r="M114" s="399"/>
      <c r="N114" s="400"/>
      <c r="O114" s="393"/>
      <c r="P114" s="394"/>
      <c r="Q114" s="399"/>
      <c r="R114" s="400"/>
      <c r="S114" s="393"/>
      <c r="T114" s="394"/>
      <c r="U114" s="399"/>
      <c r="V114" s="400"/>
      <c r="W114" s="393"/>
      <c r="X114" s="394"/>
      <c r="Y114" s="399"/>
      <c r="Z114" s="400"/>
      <c r="AA114" s="393"/>
      <c r="AB114" s="394"/>
      <c r="AC114" s="399"/>
      <c r="AD114" s="400"/>
      <c r="AE114" s="393"/>
      <c r="AF114" s="394"/>
      <c r="AG114" s="399"/>
      <c r="AH114" s="400"/>
      <c r="AI114" s="393"/>
      <c r="AJ114" s="394"/>
      <c r="AK114" s="399"/>
      <c r="AL114" s="400"/>
      <c r="AM114" s="393"/>
      <c r="AN114" s="394"/>
      <c r="AO114" s="399"/>
      <c r="AP114" s="400"/>
      <c r="AQ114" s="393"/>
      <c r="AR114" s="394"/>
      <c r="AS114" s="399"/>
      <c r="AT114" s="400"/>
      <c r="AU114" s="393"/>
      <c r="AV114" s="394"/>
      <c r="AW114" s="399"/>
      <c r="AX114" s="400"/>
      <c r="AY114" s="393"/>
      <c r="AZ114" s="394"/>
      <c r="BA114" s="399"/>
      <c r="BB114" s="400"/>
      <c r="BC114" s="393"/>
      <c r="BD114" s="394"/>
      <c r="BE114" s="399"/>
      <c r="BF114" s="400"/>
      <c r="BG114" s="393"/>
      <c r="BH114" s="394"/>
      <c r="BI114" s="399"/>
      <c r="BJ114" s="400"/>
      <c r="BK114" s="393"/>
      <c r="BL114" s="394"/>
      <c r="BM114" s="399"/>
      <c r="BN114" s="400"/>
      <c r="BO114" s="393"/>
      <c r="BP114" s="394"/>
      <c r="BQ114" s="399"/>
      <c r="BR114" s="400"/>
      <c r="BS114" s="393"/>
      <c r="BT114" s="394"/>
      <c r="BU114" s="399"/>
      <c r="BV114" s="400"/>
      <c r="BW114" s="393"/>
      <c r="BX114" s="394"/>
      <c r="BY114" s="399"/>
      <c r="BZ114" s="400"/>
      <c r="CA114" s="393"/>
      <c r="CB114" s="394"/>
      <c r="CC114" s="399"/>
      <c r="CD114" s="400"/>
      <c r="CE114" s="393"/>
      <c r="CF114" s="394"/>
      <c r="CG114" s="399"/>
      <c r="CH114" s="400"/>
      <c r="CI114" s="393"/>
      <c r="CJ114" s="394"/>
      <c r="CK114" s="399"/>
      <c r="CL114" s="400"/>
      <c r="CM114" s="393"/>
      <c r="CN114" s="394"/>
      <c r="CO114" s="399"/>
      <c r="CP114" s="400"/>
      <c r="CQ114" s="393"/>
      <c r="CR114" s="394"/>
      <c r="CS114" s="399"/>
      <c r="CT114" s="400"/>
      <c r="CU114" s="393"/>
      <c r="CV114" s="394"/>
      <c r="CW114" s="399"/>
      <c r="CX114" s="400"/>
      <c r="CY114" s="393"/>
      <c r="CZ114" s="394"/>
      <c r="DA114" s="399"/>
      <c r="DB114" s="400"/>
      <c r="DC114" s="393"/>
      <c r="DD114" s="394"/>
      <c r="DE114" s="399"/>
      <c r="DF114" s="400"/>
      <c r="DG114" s="393"/>
      <c r="DH114" s="394"/>
      <c r="DI114" s="399"/>
      <c r="DJ114" s="400"/>
      <c r="DK114" s="393"/>
      <c r="DL114" s="394"/>
      <c r="DM114" s="399"/>
      <c r="DN114" s="400"/>
      <c r="DO114" s="393"/>
      <c r="DP114" s="394"/>
      <c r="DQ114" s="399"/>
      <c r="DR114" s="400"/>
      <c r="DS114" s="426"/>
      <c r="DT114" s="427"/>
      <c r="DU114" s="432"/>
      <c r="DV114" s="433"/>
      <c r="DW114" s="453"/>
    </row>
    <row r="115" spans="1:127" ht="3" customHeight="1" x14ac:dyDescent="0.15">
      <c r="A115" s="289"/>
      <c r="B115" s="289"/>
      <c r="C115" s="393"/>
      <c r="D115" s="394"/>
      <c r="E115" s="399"/>
      <c r="F115" s="400"/>
      <c r="G115" s="393"/>
      <c r="H115" s="394"/>
      <c r="I115" s="399"/>
      <c r="J115" s="400"/>
      <c r="K115" s="393"/>
      <c r="L115" s="394"/>
      <c r="M115" s="399"/>
      <c r="N115" s="400"/>
      <c r="O115" s="393"/>
      <c r="P115" s="394"/>
      <c r="Q115" s="399"/>
      <c r="R115" s="400"/>
      <c r="S115" s="393"/>
      <c r="T115" s="394"/>
      <c r="U115" s="399"/>
      <c r="V115" s="400"/>
      <c r="W115" s="393"/>
      <c r="X115" s="394"/>
      <c r="Y115" s="399"/>
      <c r="Z115" s="400"/>
      <c r="AA115" s="393"/>
      <c r="AB115" s="394"/>
      <c r="AC115" s="399"/>
      <c r="AD115" s="400"/>
      <c r="AE115" s="393"/>
      <c r="AF115" s="394"/>
      <c r="AG115" s="399"/>
      <c r="AH115" s="400"/>
      <c r="AI115" s="393"/>
      <c r="AJ115" s="394"/>
      <c r="AK115" s="399"/>
      <c r="AL115" s="400"/>
      <c r="AM115" s="393"/>
      <c r="AN115" s="394"/>
      <c r="AO115" s="399"/>
      <c r="AP115" s="400"/>
      <c r="AQ115" s="393"/>
      <c r="AR115" s="394"/>
      <c r="AS115" s="399"/>
      <c r="AT115" s="400"/>
      <c r="AU115" s="393"/>
      <c r="AV115" s="394"/>
      <c r="AW115" s="399"/>
      <c r="AX115" s="400"/>
      <c r="AY115" s="393"/>
      <c r="AZ115" s="394"/>
      <c r="BA115" s="399"/>
      <c r="BB115" s="400"/>
      <c r="BC115" s="393"/>
      <c r="BD115" s="394"/>
      <c r="BE115" s="399"/>
      <c r="BF115" s="400"/>
      <c r="BG115" s="393"/>
      <c r="BH115" s="394"/>
      <c r="BI115" s="399"/>
      <c r="BJ115" s="400"/>
      <c r="BK115" s="393"/>
      <c r="BL115" s="394"/>
      <c r="BM115" s="399"/>
      <c r="BN115" s="400"/>
      <c r="BO115" s="393"/>
      <c r="BP115" s="394"/>
      <c r="BQ115" s="399"/>
      <c r="BR115" s="400"/>
      <c r="BS115" s="393"/>
      <c r="BT115" s="394"/>
      <c r="BU115" s="399"/>
      <c r="BV115" s="400"/>
      <c r="BW115" s="393"/>
      <c r="BX115" s="394"/>
      <c r="BY115" s="399"/>
      <c r="BZ115" s="400"/>
      <c r="CA115" s="393"/>
      <c r="CB115" s="394"/>
      <c r="CC115" s="399"/>
      <c r="CD115" s="400"/>
      <c r="CE115" s="393"/>
      <c r="CF115" s="394"/>
      <c r="CG115" s="399"/>
      <c r="CH115" s="400"/>
      <c r="CI115" s="393"/>
      <c r="CJ115" s="394"/>
      <c r="CK115" s="399"/>
      <c r="CL115" s="400"/>
      <c r="CM115" s="393"/>
      <c r="CN115" s="394"/>
      <c r="CO115" s="399"/>
      <c r="CP115" s="400"/>
      <c r="CQ115" s="393"/>
      <c r="CR115" s="394"/>
      <c r="CS115" s="399"/>
      <c r="CT115" s="400"/>
      <c r="CU115" s="393"/>
      <c r="CV115" s="394"/>
      <c r="CW115" s="399"/>
      <c r="CX115" s="400"/>
      <c r="CY115" s="393"/>
      <c r="CZ115" s="394"/>
      <c r="DA115" s="399"/>
      <c r="DB115" s="400"/>
      <c r="DC115" s="393"/>
      <c r="DD115" s="394"/>
      <c r="DE115" s="399"/>
      <c r="DF115" s="400"/>
      <c r="DG115" s="393"/>
      <c r="DH115" s="394"/>
      <c r="DI115" s="399"/>
      <c r="DJ115" s="400"/>
      <c r="DK115" s="393"/>
      <c r="DL115" s="394"/>
      <c r="DM115" s="399"/>
      <c r="DN115" s="400"/>
      <c r="DO115" s="393"/>
      <c r="DP115" s="394"/>
      <c r="DQ115" s="399"/>
      <c r="DR115" s="400"/>
      <c r="DS115" s="426"/>
      <c r="DT115" s="427"/>
      <c r="DU115" s="432"/>
      <c r="DV115" s="433"/>
      <c r="DW115" s="453"/>
    </row>
    <row r="116" spans="1:127" ht="6.75" customHeight="1" thickBot="1" x14ac:dyDescent="0.2">
      <c r="A116" s="290"/>
      <c r="B116" s="290"/>
      <c r="C116" s="395"/>
      <c r="D116" s="396"/>
      <c r="E116" s="401"/>
      <c r="F116" s="402"/>
      <c r="G116" s="395"/>
      <c r="H116" s="396"/>
      <c r="I116" s="401"/>
      <c r="J116" s="402"/>
      <c r="K116" s="395"/>
      <c r="L116" s="396"/>
      <c r="M116" s="401"/>
      <c r="N116" s="402"/>
      <c r="O116" s="395"/>
      <c r="P116" s="396"/>
      <c r="Q116" s="401"/>
      <c r="R116" s="402"/>
      <c r="S116" s="395"/>
      <c r="T116" s="396"/>
      <c r="U116" s="401"/>
      <c r="V116" s="402"/>
      <c r="W116" s="395"/>
      <c r="X116" s="396"/>
      <c r="Y116" s="401"/>
      <c r="Z116" s="402"/>
      <c r="AA116" s="395"/>
      <c r="AB116" s="396"/>
      <c r="AC116" s="401"/>
      <c r="AD116" s="402"/>
      <c r="AE116" s="395"/>
      <c r="AF116" s="396"/>
      <c r="AG116" s="401"/>
      <c r="AH116" s="402"/>
      <c r="AI116" s="395"/>
      <c r="AJ116" s="396"/>
      <c r="AK116" s="401"/>
      <c r="AL116" s="402"/>
      <c r="AM116" s="395"/>
      <c r="AN116" s="396"/>
      <c r="AO116" s="401"/>
      <c r="AP116" s="402"/>
      <c r="AQ116" s="395"/>
      <c r="AR116" s="396"/>
      <c r="AS116" s="401"/>
      <c r="AT116" s="402"/>
      <c r="AU116" s="395"/>
      <c r="AV116" s="396"/>
      <c r="AW116" s="401"/>
      <c r="AX116" s="402"/>
      <c r="AY116" s="395"/>
      <c r="AZ116" s="396"/>
      <c r="BA116" s="401"/>
      <c r="BB116" s="402"/>
      <c r="BC116" s="395"/>
      <c r="BD116" s="396"/>
      <c r="BE116" s="401"/>
      <c r="BF116" s="402"/>
      <c r="BG116" s="395"/>
      <c r="BH116" s="396"/>
      <c r="BI116" s="401"/>
      <c r="BJ116" s="402"/>
      <c r="BK116" s="395"/>
      <c r="BL116" s="396"/>
      <c r="BM116" s="401"/>
      <c r="BN116" s="402"/>
      <c r="BO116" s="395"/>
      <c r="BP116" s="396"/>
      <c r="BQ116" s="401"/>
      <c r="BR116" s="402"/>
      <c r="BS116" s="395"/>
      <c r="BT116" s="396"/>
      <c r="BU116" s="401"/>
      <c r="BV116" s="402"/>
      <c r="BW116" s="395"/>
      <c r="BX116" s="396"/>
      <c r="BY116" s="401"/>
      <c r="BZ116" s="402"/>
      <c r="CA116" s="395"/>
      <c r="CB116" s="396"/>
      <c r="CC116" s="401"/>
      <c r="CD116" s="402"/>
      <c r="CE116" s="395"/>
      <c r="CF116" s="396"/>
      <c r="CG116" s="401"/>
      <c r="CH116" s="402"/>
      <c r="CI116" s="395"/>
      <c r="CJ116" s="396"/>
      <c r="CK116" s="401"/>
      <c r="CL116" s="402"/>
      <c r="CM116" s="395"/>
      <c r="CN116" s="396"/>
      <c r="CO116" s="401"/>
      <c r="CP116" s="402"/>
      <c r="CQ116" s="395"/>
      <c r="CR116" s="396"/>
      <c r="CS116" s="401"/>
      <c r="CT116" s="402"/>
      <c r="CU116" s="395"/>
      <c r="CV116" s="396"/>
      <c r="CW116" s="401"/>
      <c r="CX116" s="402"/>
      <c r="CY116" s="395"/>
      <c r="CZ116" s="396"/>
      <c r="DA116" s="401"/>
      <c r="DB116" s="402"/>
      <c r="DC116" s="395"/>
      <c r="DD116" s="396"/>
      <c r="DE116" s="401"/>
      <c r="DF116" s="402"/>
      <c r="DG116" s="395"/>
      <c r="DH116" s="396"/>
      <c r="DI116" s="401"/>
      <c r="DJ116" s="402"/>
      <c r="DK116" s="395"/>
      <c r="DL116" s="396"/>
      <c r="DM116" s="401"/>
      <c r="DN116" s="402"/>
      <c r="DO116" s="395"/>
      <c r="DP116" s="396"/>
      <c r="DQ116" s="401"/>
      <c r="DR116" s="402"/>
      <c r="DS116" s="428"/>
      <c r="DT116" s="429"/>
      <c r="DU116" s="434"/>
      <c r="DV116" s="435"/>
      <c r="DW116" s="453"/>
    </row>
    <row r="117" spans="1:127" ht="99" customHeight="1" thickBot="1" x14ac:dyDescent="0.2">
      <c r="A117" s="291" t="s">
        <v>6</v>
      </c>
      <c r="B117" s="294" t="s">
        <v>321</v>
      </c>
      <c r="C117" s="403"/>
      <c r="D117" s="404"/>
      <c r="E117" s="404"/>
      <c r="F117" s="405"/>
      <c r="G117" s="403"/>
      <c r="H117" s="404"/>
      <c r="I117" s="404"/>
      <c r="J117" s="405"/>
      <c r="K117" s="403"/>
      <c r="L117" s="404"/>
      <c r="M117" s="404"/>
      <c r="N117" s="405"/>
      <c r="O117" s="403"/>
      <c r="P117" s="404"/>
      <c r="Q117" s="404"/>
      <c r="R117" s="405"/>
      <c r="S117" s="403"/>
      <c r="T117" s="404"/>
      <c r="U117" s="404"/>
      <c r="V117" s="405"/>
      <c r="W117" s="403"/>
      <c r="X117" s="404"/>
      <c r="Y117" s="404"/>
      <c r="Z117" s="405"/>
      <c r="AA117" s="403"/>
      <c r="AB117" s="404"/>
      <c r="AC117" s="404"/>
      <c r="AD117" s="405"/>
      <c r="AE117" s="403"/>
      <c r="AF117" s="404"/>
      <c r="AG117" s="404"/>
      <c r="AH117" s="405"/>
      <c r="AI117" s="403"/>
      <c r="AJ117" s="404"/>
      <c r="AK117" s="404"/>
      <c r="AL117" s="405"/>
      <c r="AM117" s="403"/>
      <c r="AN117" s="404"/>
      <c r="AO117" s="404"/>
      <c r="AP117" s="405"/>
      <c r="AQ117" s="403"/>
      <c r="AR117" s="404"/>
      <c r="AS117" s="404"/>
      <c r="AT117" s="405"/>
      <c r="AU117" s="403"/>
      <c r="AV117" s="404"/>
      <c r="AW117" s="404"/>
      <c r="AX117" s="405"/>
      <c r="AY117" s="403"/>
      <c r="AZ117" s="404"/>
      <c r="BA117" s="404"/>
      <c r="BB117" s="405"/>
      <c r="BC117" s="403"/>
      <c r="BD117" s="404"/>
      <c r="BE117" s="404"/>
      <c r="BF117" s="405"/>
      <c r="BG117" s="403"/>
      <c r="BH117" s="404"/>
      <c r="BI117" s="404"/>
      <c r="BJ117" s="405"/>
      <c r="BK117" s="403"/>
      <c r="BL117" s="404"/>
      <c r="BM117" s="404"/>
      <c r="BN117" s="405"/>
      <c r="BO117" s="403"/>
      <c r="BP117" s="404"/>
      <c r="BQ117" s="404"/>
      <c r="BR117" s="405"/>
      <c r="BS117" s="403"/>
      <c r="BT117" s="404"/>
      <c r="BU117" s="404"/>
      <c r="BV117" s="405"/>
      <c r="BW117" s="403"/>
      <c r="BX117" s="404"/>
      <c r="BY117" s="404"/>
      <c r="BZ117" s="405"/>
      <c r="CA117" s="403"/>
      <c r="CB117" s="404"/>
      <c r="CC117" s="404"/>
      <c r="CD117" s="405"/>
      <c r="CE117" s="403"/>
      <c r="CF117" s="404"/>
      <c r="CG117" s="404"/>
      <c r="CH117" s="405"/>
      <c r="CI117" s="403"/>
      <c r="CJ117" s="404"/>
      <c r="CK117" s="404"/>
      <c r="CL117" s="405"/>
      <c r="CM117" s="403"/>
      <c r="CN117" s="404"/>
      <c r="CO117" s="404"/>
      <c r="CP117" s="405"/>
      <c r="CQ117" s="403"/>
      <c r="CR117" s="404"/>
      <c r="CS117" s="404"/>
      <c r="CT117" s="405"/>
      <c r="CU117" s="403"/>
      <c r="CV117" s="404"/>
      <c r="CW117" s="404"/>
      <c r="CX117" s="405"/>
      <c r="CY117" s="403"/>
      <c r="CZ117" s="404"/>
      <c r="DA117" s="404"/>
      <c r="DB117" s="405"/>
      <c r="DC117" s="403"/>
      <c r="DD117" s="404"/>
      <c r="DE117" s="404"/>
      <c r="DF117" s="405"/>
      <c r="DG117" s="403"/>
      <c r="DH117" s="404"/>
      <c r="DI117" s="404"/>
      <c r="DJ117" s="405"/>
      <c r="DK117" s="403"/>
      <c r="DL117" s="404"/>
      <c r="DM117" s="404"/>
      <c r="DN117" s="405"/>
      <c r="DO117" s="403"/>
      <c r="DP117" s="404"/>
      <c r="DQ117" s="404"/>
      <c r="DR117" s="405"/>
      <c r="DS117" s="403"/>
      <c r="DT117" s="404"/>
      <c r="DU117" s="404"/>
      <c r="DV117" s="405"/>
    </row>
    <row r="118" spans="1:127" x14ac:dyDescent="0.15">
      <c r="B118" s="293"/>
    </row>
    <row r="122" spans="1:127" x14ac:dyDescent="0.15">
      <c r="A122" s="267">
        <v>1</v>
      </c>
      <c r="C122" s="267">
        <v>2</v>
      </c>
      <c r="D122" s="267">
        <v>3</v>
      </c>
      <c r="E122" s="267">
        <v>4</v>
      </c>
      <c r="F122" s="267">
        <v>5</v>
      </c>
      <c r="G122" s="267">
        <v>6</v>
      </c>
      <c r="H122" s="267">
        <v>7</v>
      </c>
      <c r="I122" s="267">
        <v>8</v>
      </c>
      <c r="J122" s="267">
        <v>9</v>
      </c>
      <c r="K122" s="267">
        <v>10</v>
      </c>
      <c r="L122" s="267">
        <v>11</v>
      </c>
      <c r="M122" s="267">
        <v>12</v>
      </c>
      <c r="N122" s="267">
        <v>13</v>
      </c>
      <c r="O122" s="267">
        <v>14</v>
      </c>
      <c r="P122" s="267">
        <v>15</v>
      </c>
      <c r="Q122" s="267">
        <v>16</v>
      </c>
      <c r="R122" s="267">
        <v>17</v>
      </c>
      <c r="S122" s="267">
        <v>18</v>
      </c>
      <c r="T122" s="267">
        <v>19</v>
      </c>
      <c r="U122" s="267">
        <v>20</v>
      </c>
      <c r="V122" s="267">
        <v>21</v>
      </c>
      <c r="W122" s="267">
        <v>22</v>
      </c>
      <c r="X122" s="267">
        <v>23</v>
      </c>
      <c r="Y122" s="267">
        <v>24</v>
      </c>
      <c r="Z122" s="267">
        <v>25</v>
      </c>
      <c r="AA122" s="267">
        <v>26</v>
      </c>
      <c r="AB122" s="267">
        <v>27</v>
      </c>
      <c r="AC122" s="267">
        <v>28</v>
      </c>
      <c r="AD122" s="267">
        <v>29</v>
      </c>
      <c r="AE122" s="267">
        <v>30</v>
      </c>
      <c r="AF122" s="267">
        <v>31</v>
      </c>
      <c r="AG122" s="267">
        <v>32</v>
      </c>
      <c r="AH122" s="267">
        <v>33</v>
      </c>
      <c r="AI122" s="267">
        <v>34</v>
      </c>
      <c r="AJ122" s="267">
        <v>35</v>
      </c>
      <c r="AK122" s="267">
        <v>36</v>
      </c>
      <c r="AL122" s="267">
        <v>37</v>
      </c>
      <c r="AM122" s="267">
        <v>38</v>
      </c>
      <c r="AN122" s="267">
        <v>39</v>
      </c>
      <c r="AO122" s="267">
        <v>40</v>
      </c>
      <c r="AP122" s="267">
        <v>41</v>
      </c>
      <c r="AQ122" s="267">
        <v>42</v>
      </c>
      <c r="AR122" s="267">
        <v>43</v>
      </c>
      <c r="AS122" s="267">
        <v>44</v>
      </c>
      <c r="AT122" s="267">
        <v>45</v>
      </c>
      <c r="AU122" s="267">
        <v>46</v>
      </c>
      <c r="AV122" s="267">
        <v>47</v>
      </c>
      <c r="AW122" s="267">
        <v>48</v>
      </c>
      <c r="AX122" s="267">
        <v>49</v>
      </c>
      <c r="AY122" s="267">
        <v>50</v>
      </c>
      <c r="AZ122" s="267">
        <v>51</v>
      </c>
      <c r="BA122" s="267">
        <v>52</v>
      </c>
      <c r="BB122" s="267">
        <v>53</v>
      </c>
      <c r="BC122" s="267">
        <v>54</v>
      </c>
      <c r="BD122" s="267">
        <v>55</v>
      </c>
      <c r="BE122" s="267">
        <v>56</v>
      </c>
      <c r="BF122" s="267">
        <v>57</v>
      </c>
      <c r="BG122" s="267">
        <v>58</v>
      </c>
      <c r="BH122" s="267">
        <v>59</v>
      </c>
      <c r="BI122" s="267">
        <v>60</v>
      </c>
      <c r="BJ122" s="267">
        <v>61</v>
      </c>
      <c r="BK122" s="267">
        <v>62</v>
      </c>
      <c r="BL122" s="267">
        <v>63</v>
      </c>
      <c r="BM122" s="267">
        <v>64</v>
      </c>
      <c r="BN122" s="267">
        <v>65</v>
      </c>
      <c r="BO122" s="267">
        <v>66</v>
      </c>
      <c r="BP122" s="267">
        <v>67</v>
      </c>
      <c r="BQ122" s="267">
        <v>68</v>
      </c>
      <c r="BR122" s="267">
        <v>69</v>
      </c>
      <c r="BS122" s="267">
        <v>70</v>
      </c>
      <c r="BT122" s="267">
        <v>71</v>
      </c>
      <c r="BU122" s="267">
        <v>72</v>
      </c>
      <c r="BV122" s="267">
        <v>73</v>
      </c>
      <c r="BW122" s="267">
        <v>74</v>
      </c>
      <c r="BX122" s="267">
        <v>75</v>
      </c>
      <c r="BY122" s="267">
        <v>76</v>
      </c>
      <c r="BZ122" s="267">
        <v>77</v>
      </c>
      <c r="CA122" s="267">
        <v>78</v>
      </c>
      <c r="CB122" s="267">
        <v>79</v>
      </c>
      <c r="CC122" s="267">
        <v>80</v>
      </c>
      <c r="CD122" s="267">
        <v>81</v>
      </c>
      <c r="CE122" s="267">
        <v>82</v>
      </c>
      <c r="CF122" s="267">
        <v>83</v>
      </c>
      <c r="CG122" s="267">
        <v>84</v>
      </c>
      <c r="CH122" s="267">
        <v>85</v>
      </c>
      <c r="CI122" s="267">
        <v>86</v>
      </c>
      <c r="CJ122" s="267">
        <v>87</v>
      </c>
      <c r="CK122" s="267">
        <v>88</v>
      </c>
      <c r="CL122" s="267">
        <v>89</v>
      </c>
      <c r="CM122" s="267">
        <v>90</v>
      </c>
      <c r="CN122" s="267">
        <v>91</v>
      </c>
      <c r="CO122" s="267">
        <v>92</v>
      </c>
      <c r="CP122" s="267">
        <v>93</v>
      </c>
      <c r="CQ122" s="267">
        <v>94</v>
      </c>
      <c r="CR122" s="267">
        <v>95</v>
      </c>
      <c r="CS122" s="267">
        <v>96</v>
      </c>
      <c r="CT122" s="267">
        <v>97</v>
      </c>
      <c r="CU122" s="267">
        <v>98</v>
      </c>
      <c r="CV122" s="267">
        <v>99</v>
      </c>
      <c r="CW122" s="267">
        <v>100</v>
      </c>
      <c r="CX122" s="267">
        <v>101</v>
      </c>
      <c r="CY122" s="267">
        <v>102</v>
      </c>
      <c r="CZ122" s="267">
        <v>103</v>
      </c>
      <c r="DA122" s="267">
        <v>104</v>
      </c>
      <c r="DB122" s="267">
        <v>105</v>
      </c>
      <c r="DC122" s="267">
        <v>106</v>
      </c>
      <c r="DD122" s="267">
        <v>107</v>
      </c>
      <c r="DE122" s="267">
        <v>108</v>
      </c>
      <c r="DF122" s="267">
        <v>109</v>
      </c>
      <c r="DG122" s="267">
        <v>110</v>
      </c>
      <c r="DH122" s="267">
        <v>111</v>
      </c>
      <c r="DI122" s="267">
        <v>112</v>
      </c>
      <c r="DJ122" s="267">
        <v>113</v>
      </c>
      <c r="DK122" s="267">
        <v>114</v>
      </c>
      <c r="DL122" s="267">
        <v>115</v>
      </c>
      <c r="DM122" s="267">
        <v>116</v>
      </c>
      <c r="DN122" s="267">
        <v>117</v>
      </c>
      <c r="DO122" s="267">
        <v>118</v>
      </c>
      <c r="DP122" s="267">
        <v>119</v>
      </c>
      <c r="DQ122" s="267">
        <v>120</v>
      </c>
      <c r="DR122" s="267">
        <v>121</v>
      </c>
      <c r="DS122" s="267">
        <v>122</v>
      </c>
      <c r="DT122" s="267">
        <v>123</v>
      </c>
      <c r="DU122" s="267">
        <v>124</v>
      </c>
      <c r="DV122" s="267">
        <v>125</v>
      </c>
    </row>
  </sheetData>
  <sheetProtection sheet="1" objects="1" scenarios="1" selectLockedCells="1"/>
  <mergeCells count="2021">
    <mergeCell ref="A13:A14"/>
    <mergeCell ref="A11:A12"/>
    <mergeCell ref="A77:A78"/>
    <mergeCell ref="DT83:DT84"/>
    <mergeCell ref="DT85:DT86"/>
    <mergeCell ref="DT87:DT88"/>
    <mergeCell ref="DT89:DT90"/>
    <mergeCell ref="DT91:DT92"/>
    <mergeCell ref="DT93:DT94"/>
    <mergeCell ref="DT67:DT68"/>
    <mergeCell ref="DT69:DT70"/>
    <mergeCell ref="DT71:DT72"/>
    <mergeCell ref="DT73:DT74"/>
    <mergeCell ref="DS83:DS84"/>
    <mergeCell ref="DS85:DS86"/>
    <mergeCell ref="DS87:DS88"/>
    <mergeCell ref="DS89:DS90"/>
    <mergeCell ref="DS91:DS92"/>
    <mergeCell ref="DS93:DS94"/>
    <mergeCell ref="DS49:DS50"/>
    <mergeCell ref="DS51:DS52"/>
    <mergeCell ref="DS53:DS54"/>
    <mergeCell ref="DS55:DS56"/>
    <mergeCell ref="DS57:DS58"/>
    <mergeCell ref="DS59:DS60"/>
    <mergeCell ref="DS61:DS62"/>
    <mergeCell ref="DS63:DS64"/>
    <mergeCell ref="DS65:DS66"/>
    <mergeCell ref="DS67:DS68"/>
    <mergeCell ref="DS69:DS70"/>
    <mergeCell ref="DS71:DS72"/>
    <mergeCell ref="DS73:DS74"/>
    <mergeCell ref="B3:B4"/>
    <mergeCell ref="A47:A48"/>
    <mergeCell ref="A45:A46"/>
    <mergeCell ref="A93:A94"/>
    <mergeCell ref="A91:A92"/>
    <mergeCell ref="A89:A90"/>
    <mergeCell ref="A87:A88"/>
    <mergeCell ref="A85:A86"/>
    <mergeCell ref="A83:A84"/>
    <mergeCell ref="A81:A82"/>
    <mergeCell ref="A79:A80"/>
    <mergeCell ref="A9:A10"/>
    <mergeCell ref="A7:A8"/>
    <mergeCell ref="A5:A6"/>
    <mergeCell ref="A43:A44"/>
    <mergeCell ref="A41:A42"/>
    <mergeCell ref="A39:A40"/>
    <mergeCell ref="A37:A38"/>
    <mergeCell ref="A35:A36"/>
    <mergeCell ref="A33:A34"/>
    <mergeCell ref="A31:A32"/>
    <mergeCell ref="A29:A30"/>
    <mergeCell ref="A55:A56"/>
    <mergeCell ref="A75:A76"/>
    <mergeCell ref="A59:A60"/>
    <mergeCell ref="A27:A28"/>
    <mergeCell ref="A25:A26"/>
    <mergeCell ref="A23:A24"/>
    <mergeCell ref="A21:A22"/>
    <mergeCell ref="A19:A20"/>
    <mergeCell ref="A17:A18"/>
    <mergeCell ref="A15:A16"/>
    <mergeCell ref="DW113:DW116"/>
    <mergeCell ref="DU89:DU90"/>
    <mergeCell ref="DU91:DU92"/>
    <mergeCell ref="DU93:DU94"/>
    <mergeCell ref="DU55:DU56"/>
    <mergeCell ref="DU57:DU58"/>
    <mergeCell ref="DU59:DU60"/>
    <mergeCell ref="DU61:DU62"/>
    <mergeCell ref="DU63:DU64"/>
    <mergeCell ref="DU65:DU66"/>
    <mergeCell ref="DU67:DU68"/>
    <mergeCell ref="DU69:DU70"/>
    <mergeCell ref="DU71:DU72"/>
    <mergeCell ref="DU73:DU74"/>
    <mergeCell ref="DU75:DU76"/>
    <mergeCell ref="DU77:DU78"/>
    <mergeCell ref="DU79:DU80"/>
    <mergeCell ref="DU81:DU82"/>
    <mergeCell ref="DU83:DU84"/>
    <mergeCell ref="DU85:DU86"/>
    <mergeCell ref="DU87:DU88"/>
    <mergeCell ref="DU5:DU6"/>
    <mergeCell ref="DU7:DU8"/>
    <mergeCell ref="DU9:DU10"/>
    <mergeCell ref="DU11:DU12"/>
    <mergeCell ref="DU13:DU14"/>
    <mergeCell ref="DU15:DU16"/>
    <mergeCell ref="DU17:DU18"/>
    <mergeCell ref="DU19:DU20"/>
    <mergeCell ref="DU21:DU22"/>
    <mergeCell ref="DU23:DU24"/>
    <mergeCell ref="DU25:DU26"/>
    <mergeCell ref="DU27:DU28"/>
    <mergeCell ref="DU29:DU30"/>
    <mergeCell ref="DU31:DU32"/>
    <mergeCell ref="DU33:DU34"/>
    <mergeCell ref="DU35:DU36"/>
    <mergeCell ref="DU37:DU38"/>
    <mergeCell ref="DU39:DU40"/>
    <mergeCell ref="DU41:DU42"/>
    <mergeCell ref="DU43:DU44"/>
    <mergeCell ref="DU45:DU46"/>
    <mergeCell ref="DU47:DU48"/>
    <mergeCell ref="DU49:DU50"/>
    <mergeCell ref="DU51:DU52"/>
    <mergeCell ref="DU53:DU54"/>
    <mergeCell ref="DT49:DT50"/>
    <mergeCell ref="DT51:DT52"/>
    <mergeCell ref="DT53:DT54"/>
    <mergeCell ref="DT55:DT56"/>
    <mergeCell ref="DT57:DT58"/>
    <mergeCell ref="DT59:DT60"/>
    <mergeCell ref="DT61:DT62"/>
    <mergeCell ref="DT63:DT64"/>
    <mergeCell ref="DT65:DT66"/>
    <mergeCell ref="DT41:DT42"/>
    <mergeCell ref="DT43:DT44"/>
    <mergeCell ref="DT45:DT46"/>
    <mergeCell ref="DT47:DT48"/>
    <mergeCell ref="DT39:DT40"/>
    <mergeCell ref="DT5:DT6"/>
    <mergeCell ref="DT7:DT8"/>
    <mergeCell ref="DT9:DT10"/>
    <mergeCell ref="DT11:DT12"/>
    <mergeCell ref="DT13:DT14"/>
    <mergeCell ref="DT15:DT16"/>
    <mergeCell ref="DT17:DT18"/>
    <mergeCell ref="DT19:DT20"/>
    <mergeCell ref="DT21:DT22"/>
    <mergeCell ref="DT23:DT24"/>
    <mergeCell ref="DT25:DT26"/>
    <mergeCell ref="DT27:DT28"/>
    <mergeCell ref="DT29:DT30"/>
    <mergeCell ref="DT31:DT32"/>
    <mergeCell ref="DT33:DT34"/>
    <mergeCell ref="DT35:DT36"/>
    <mergeCell ref="DT37:DT38"/>
    <mergeCell ref="DT75:DT76"/>
    <mergeCell ref="DT77:DT78"/>
    <mergeCell ref="DT79:DT80"/>
    <mergeCell ref="DT81:DT82"/>
    <mergeCell ref="DS75:DS76"/>
    <mergeCell ref="DS77:DS78"/>
    <mergeCell ref="DS79:DS80"/>
    <mergeCell ref="DS81:DS82"/>
    <mergeCell ref="DS15:DS16"/>
    <mergeCell ref="DS17:DS18"/>
    <mergeCell ref="DS19:DS20"/>
    <mergeCell ref="DS21:DS22"/>
    <mergeCell ref="DS23:DS24"/>
    <mergeCell ref="DS25:DS26"/>
    <mergeCell ref="DS27:DS28"/>
    <mergeCell ref="DS29:DS30"/>
    <mergeCell ref="DS31:DS32"/>
    <mergeCell ref="DS33:DS34"/>
    <mergeCell ref="DS35:DS36"/>
    <mergeCell ref="DS37:DS38"/>
    <mergeCell ref="DS39:DS40"/>
    <mergeCell ref="DS41:DS42"/>
    <mergeCell ref="DS43:DS44"/>
    <mergeCell ref="DS45:DS46"/>
    <mergeCell ref="DS47:DS48"/>
    <mergeCell ref="AP3:AP4"/>
    <mergeCell ref="AQ3:AQ4"/>
    <mergeCell ref="AR3:AR4"/>
    <mergeCell ref="DS5:DS6"/>
    <mergeCell ref="BO3:BO4"/>
    <mergeCell ref="BP3:BP4"/>
    <mergeCell ref="BQ3:BQ4"/>
    <mergeCell ref="BF3:BF4"/>
    <mergeCell ref="AY3:AY4"/>
    <mergeCell ref="C6:F6"/>
    <mergeCell ref="G6:J6"/>
    <mergeCell ref="O6:R6"/>
    <mergeCell ref="DS3:DS4"/>
    <mergeCell ref="DS7:DS8"/>
    <mergeCell ref="DS9:DS10"/>
    <mergeCell ref="DS11:DS12"/>
    <mergeCell ref="DS13:DS14"/>
    <mergeCell ref="CD3:CD4"/>
    <mergeCell ref="BG3:BG4"/>
    <mergeCell ref="BH3:BH4"/>
    <mergeCell ref="BI3:BI4"/>
    <mergeCell ref="BJ3:BJ4"/>
    <mergeCell ref="BK3:BK4"/>
    <mergeCell ref="AZ3:AZ4"/>
    <mergeCell ref="BA3:BA4"/>
    <mergeCell ref="BB3:BB4"/>
    <mergeCell ref="BC3:BC4"/>
    <mergeCell ref="BD3:BD4"/>
    <mergeCell ref="BE3:BE4"/>
    <mergeCell ref="AT3:AT4"/>
    <mergeCell ref="AU3:AU4"/>
    <mergeCell ref="AV3:AV4"/>
    <mergeCell ref="DV3:DV4"/>
    <mergeCell ref="H3:H4"/>
    <mergeCell ref="I3:I4"/>
    <mergeCell ref="AM2:AP2"/>
    <mergeCell ref="AH3:AH4"/>
    <mergeCell ref="AI3:AI4"/>
    <mergeCell ref="AJ3:AJ4"/>
    <mergeCell ref="AY6:BB6"/>
    <mergeCell ref="K6:N6"/>
    <mergeCell ref="P3:P4"/>
    <mergeCell ref="Q3:Q4"/>
    <mergeCell ref="R3:R4"/>
    <mergeCell ref="S3:S4"/>
    <mergeCell ref="T3:T4"/>
    <mergeCell ref="U3:U4"/>
    <mergeCell ref="J3:J4"/>
    <mergeCell ref="K3:K4"/>
    <mergeCell ref="L3:L4"/>
    <mergeCell ref="M3:M4"/>
    <mergeCell ref="N3:N4"/>
    <mergeCell ref="O3:O4"/>
    <mergeCell ref="V3:V4"/>
    <mergeCell ref="BM3:BM4"/>
    <mergeCell ref="BN3:BN4"/>
    <mergeCell ref="W3:W4"/>
    <mergeCell ref="AL3:AL4"/>
    <mergeCell ref="AM3:AM4"/>
    <mergeCell ref="AB3:AB4"/>
    <mergeCell ref="AC3:AC4"/>
    <mergeCell ref="AD3:AD4"/>
    <mergeCell ref="AE3:AE4"/>
    <mergeCell ref="AF3:AF4"/>
    <mergeCell ref="DT3:DT4"/>
    <mergeCell ref="DU3:DU4"/>
    <mergeCell ref="C3:C4"/>
    <mergeCell ref="D3:D4"/>
    <mergeCell ref="E3:E4"/>
    <mergeCell ref="F3:F4"/>
    <mergeCell ref="G3:G4"/>
    <mergeCell ref="X3:X4"/>
    <mergeCell ref="Y3:Y4"/>
    <mergeCell ref="Z3:Z4"/>
    <mergeCell ref="AG3:AG4"/>
    <mergeCell ref="AX3:AX4"/>
    <mergeCell ref="AA3:AA4"/>
    <mergeCell ref="AS3:AS4"/>
    <mergeCell ref="AK3:AK4"/>
    <mergeCell ref="CY3:CY4"/>
    <mergeCell ref="CZ3:CZ4"/>
    <mergeCell ref="DA3:DA4"/>
    <mergeCell ref="DB3:DB4"/>
    <mergeCell ref="DC3:DC4"/>
    <mergeCell ref="DD3:DD4"/>
    <mergeCell ref="DE3:DE4"/>
    <mergeCell ref="DF3:DF4"/>
    <mergeCell ref="DG3:DG4"/>
    <mergeCell ref="DH3:DH4"/>
    <mergeCell ref="DI3:DI4"/>
    <mergeCell ref="DJ3:DJ4"/>
    <mergeCell ref="CH3:CH4"/>
    <mergeCell ref="CI3:CI4"/>
    <mergeCell ref="CJ3:CJ4"/>
    <mergeCell ref="AN3:AN4"/>
    <mergeCell ref="AO3:AO4"/>
    <mergeCell ref="AW3:AW4"/>
    <mergeCell ref="BX3:BX4"/>
    <mergeCell ref="BY3:BY4"/>
    <mergeCell ref="BZ3:BZ4"/>
    <mergeCell ref="CA3:CA4"/>
    <mergeCell ref="CB3:CB4"/>
    <mergeCell ref="CC3:CC4"/>
    <mergeCell ref="BR3:BR4"/>
    <mergeCell ref="BS3:BS4"/>
    <mergeCell ref="BT3:BT4"/>
    <mergeCell ref="BU3:BU4"/>
    <mergeCell ref="BV3:BV4"/>
    <mergeCell ref="BW3:BW4"/>
    <mergeCell ref="BL3:BL4"/>
    <mergeCell ref="A53:A54"/>
    <mergeCell ref="A51:A52"/>
    <mergeCell ref="A49:A50"/>
    <mergeCell ref="W12:Z12"/>
    <mergeCell ref="AA12:AD12"/>
    <mergeCell ref="AE12:AH12"/>
    <mergeCell ref="AI12:AL12"/>
    <mergeCell ref="AM12:AP12"/>
    <mergeCell ref="AQ12:AT12"/>
    <mergeCell ref="AU12:AX12"/>
    <mergeCell ref="BW8:BZ8"/>
    <mergeCell ref="CA8:CD8"/>
    <mergeCell ref="G8:J8"/>
    <mergeCell ref="K8:N8"/>
    <mergeCell ref="BG12:BJ12"/>
    <mergeCell ref="BK12:BN12"/>
    <mergeCell ref="BO12:BR12"/>
    <mergeCell ref="BS12:BV12"/>
    <mergeCell ref="C66:F66"/>
    <mergeCell ref="C68:F68"/>
    <mergeCell ref="C70:F70"/>
    <mergeCell ref="C72:F72"/>
    <mergeCell ref="C74:F74"/>
    <mergeCell ref="O58:R58"/>
    <mergeCell ref="S58:V58"/>
    <mergeCell ref="C58:F58"/>
    <mergeCell ref="C60:F60"/>
    <mergeCell ref="S60:V60"/>
    <mergeCell ref="G72:J72"/>
    <mergeCell ref="K72:N72"/>
    <mergeCell ref="AC113:AD116"/>
    <mergeCell ref="C113:D116"/>
    <mergeCell ref="E113:F116"/>
    <mergeCell ref="G113:H116"/>
    <mergeCell ref="I113:J116"/>
    <mergeCell ref="K113:L116"/>
    <mergeCell ref="M113:N116"/>
    <mergeCell ref="O113:P116"/>
    <mergeCell ref="Q113:R116"/>
    <mergeCell ref="C80:F80"/>
    <mergeCell ref="C82:F82"/>
    <mergeCell ref="C84:F84"/>
    <mergeCell ref="C86:F86"/>
    <mergeCell ref="C88:F88"/>
    <mergeCell ref="C90:F90"/>
    <mergeCell ref="C92:F92"/>
    <mergeCell ref="C94:F94"/>
    <mergeCell ref="S80:V80"/>
    <mergeCell ref="G70:J70"/>
    <mergeCell ref="K70:N70"/>
    <mergeCell ref="O70:R70"/>
    <mergeCell ref="S70:V70"/>
    <mergeCell ref="O72:R72"/>
    <mergeCell ref="G68:J68"/>
    <mergeCell ref="K68:N68"/>
    <mergeCell ref="O68:R68"/>
    <mergeCell ref="S68:V68"/>
    <mergeCell ref="S64:V64"/>
    <mergeCell ref="W64:Z64"/>
    <mergeCell ref="AA64:AD64"/>
    <mergeCell ref="G66:J66"/>
    <mergeCell ref="K66:N66"/>
    <mergeCell ref="O66:R66"/>
    <mergeCell ref="A57:A58"/>
    <mergeCell ref="BO113:BP116"/>
    <mergeCell ref="S72:V72"/>
    <mergeCell ref="W72:Z72"/>
    <mergeCell ref="AA72:AD72"/>
    <mergeCell ref="G74:J74"/>
    <mergeCell ref="K74:N74"/>
    <mergeCell ref="O74:R74"/>
    <mergeCell ref="S74:V74"/>
    <mergeCell ref="W74:Z74"/>
    <mergeCell ref="AA74:AD74"/>
    <mergeCell ref="A73:A74"/>
    <mergeCell ref="A71:A72"/>
    <mergeCell ref="A69:A70"/>
    <mergeCell ref="A67:A68"/>
    <mergeCell ref="A65:A66"/>
    <mergeCell ref="A63:A64"/>
    <mergeCell ref="A61:A62"/>
    <mergeCell ref="AY60:BB60"/>
    <mergeCell ref="BU113:BV116"/>
    <mergeCell ref="BW113:BX116"/>
    <mergeCell ref="BY113:BZ116"/>
    <mergeCell ref="BC113:BD116"/>
    <mergeCell ref="BA113:BB116"/>
    <mergeCell ref="AE113:AF116"/>
    <mergeCell ref="AG113:AH116"/>
    <mergeCell ref="AI113:AJ116"/>
    <mergeCell ref="AK113:AL116"/>
    <mergeCell ref="AM113:AN116"/>
    <mergeCell ref="AO113:AP116"/>
    <mergeCell ref="G82:J82"/>
    <mergeCell ref="K82:N82"/>
    <mergeCell ref="O82:R82"/>
    <mergeCell ref="S82:V82"/>
    <mergeCell ref="AM84:AP84"/>
    <mergeCell ref="W82:Z82"/>
    <mergeCell ref="AA82:AD82"/>
    <mergeCell ref="AE82:AH82"/>
    <mergeCell ref="AI82:AL82"/>
    <mergeCell ref="AQ82:AT82"/>
    <mergeCell ref="AU82:AX82"/>
    <mergeCell ref="AY82:BB82"/>
    <mergeCell ref="BC82:BF82"/>
    <mergeCell ref="BG82:BJ82"/>
    <mergeCell ref="BK82:BN82"/>
    <mergeCell ref="BO82:BR82"/>
    <mergeCell ref="BS82:BV82"/>
    <mergeCell ref="BO88:BR88"/>
    <mergeCell ref="BW82:BZ82"/>
    <mergeCell ref="AM82:AP82"/>
    <mergeCell ref="BI113:BJ116"/>
    <mergeCell ref="C46:F46"/>
    <mergeCell ref="C48:F48"/>
    <mergeCell ref="C50:F50"/>
    <mergeCell ref="C52:F52"/>
    <mergeCell ref="C54:F54"/>
    <mergeCell ref="C56:F56"/>
    <mergeCell ref="G36:J36"/>
    <mergeCell ref="G18:J18"/>
    <mergeCell ref="K18:N18"/>
    <mergeCell ref="BG113:BH116"/>
    <mergeCell ref="BC58:BF58"/>
    <mergeCell ref="BG58:BJ58"/>
    <mergeCell ref="BK58:BN58"/>
    <mergeCell ref="BC68:BF68"/>
    <mergeCell ref="BG68:BJ68"/>
    <mergeCell ref="BK68:BN68"/>
    <mergeCell ref="W68:Z68"/>
    <mergeCell ref="AA68:AD68"/>
    <mergeCell ref="AE68:AH68"/>
    <mergeCell ref="AI68:AL68"/>
    <mergeCell ref="AM68:AP68"/>
    <mergeCell ref="W70:Z70"/>
    <mergeCell ref="AA70:AD70"/>
    <mergeCell ref="AE70:AH70"/>
    <mergeCell ref="AI70:AL70"/>
    <mergeCell ref="AM70:AP70"/>
    <mergeCell ref="AY113:AZ116"/>
    <mergeCell ref="AQ70:AT70"/>
    <mergeCell ref="AU70:AX70"/>
    <mergeCell ref="AY70:BB70"/>
    <mergeCell ref="BC70:BF70"/>
    <mergeCell ref="BG70:BJ70"/>
    <mergeCell ref="BK113:BL116"/>
    <mergeCell ref="BM113:BN116"/>
    <mergeCell ref="AQ113:AR116"/>
    <mergeCell ref="AS113:AT116"/>
    <mergeCell ref="K56:N56"/>
    <mergeCell ref="AU113:AV116"/>
    <mergeCell ref="AW113:AX116"/>
    <mergeCell ref="BE113:BF116"/>
    <mergeCell ref="C16:F16"/>
    <mergeCell ref="C18:F18"/>
    <mergeCell ref="C20:F20"/>
    <mergeCell ref="C22:F22"/>
    <mergeCell ref="C112:F112"/>
    <mergeCell ref="C117:F117"/>
    <mergeCell ref="G117:J117"/>
    <mergeCell ref="K117:N117"/>
    <mergeCell ref="C76:F76"/>
    <mergeCell ref="C78:F78"/>
    <mergeCell ref="K38:N38"/>
    <mergeCell ref="G58:J58"/>
    <mergeCell ref="G46:J46"/>
    <mergeCell ref="K46:N46"/>
    <mergeCell ref="G52:J52"/>
    <mergeCell ref="K52:N52"/>
    <mergeCell ref="K54:N54"/>
    <mergeCell ref="C28:F28"/>
    <mergeCell ref="K58:N58"/>
    <mergeCell ref="G48:J48"/>
    <mergeCell ref="K48:N48"/>
    <mergeCell ref="G54:J54"/>
    <mergeCell ref="C44:F44"/>
    <mergeCell ref="O117:R117"/>
    <mergeCell ref="S117:V117"/>
    <mergeCell ref="W117:Z117"/>
    <mergeCell ref="AA50:AD50"/>
    <mergeCell ref="C64:F64"/>
    <mergeCell ref="S113:T116"/>
    <mergeCell ref="U113:V116"/>
    <mergeCell ref="W113:X116"/>
    <mergeCell ref="Y113:Z116"/>
    <mergeCell ref="AA113:AB116"/>
    <mergeCell ref="W58:Z58"/>
    <mergeCell ref="AA58:AD58"/>
    <mergeCell ref="AE58:AH58"/>
    <mergeCell ref="AI58:AL58"/>
    <mergeCell ref="AM58:AP58"/>
    <mergeCell ref="AQ58:AT58"/>
    <mergeCell ref="AU58:AX58"/>
    <mergeCell ref="AE72:AH72"/>
    <mergeCell ref="AI72:AL72"/>
    <mergeCell ref="AM72:AP72"/>
    <mergeCell ref="AE74:AH74"/>
    <mergeCell ref="AI74:AL74"/>
    <mergeCell ref="AQ60:AT60"/>
    <mergeCell ref="AU60:AX60"/>
    <mergeCell ref="O54:R54"/>
    <mergeCell ref="S54:V54"/>
    <mergeCell ref="W54:Z54"/>
    <mergeCell ref="AA54:AD54"/>
    <mergeCell ref="AE54:AH54"/>
    <mergeCell ref="AI54:AL54"/>
    <mergeCell ref="AM54:AP54"/>
    <mergeCell ref="AQ54:AT54"/>
    <mergeCell ref="G108:J108"/>
    <mergeCell ref="W28:Z28"/>
    <mergeCell ref="AA28:AD28"/>
    <mergeCell ref="AE28:AH28"/>
    <mergeCell ref="AI28:AL28"/>
    <mergeCell ref="C38:F38"/>
    <mergeCell ref="G56:J56"/>
    <mergeCell ref="DS117:DV117"/>
    <mergeCell ref="AY117:BB117"/>
    <mergeCell ref="BC117:BF117"/>
    <mergeCell ref="BG117:BJ117"/>
    <mergeCell ref="BK117:BN117"/>
    <mergeCell ref="BO117:BR117"/>
    <mergeCell ref="BS117:BV117"/>
    <mergeCell ref="AA117:AD117"/>
    <mergeCell ref="AE117:AH117"/>
    <mergeCell ref="AI117:AL117"/>
    <mergeCell ref="AM117:AP117"/>
    <mergeCell ref="AQ117:AT117"/>
    <mergeCell ref="AU117:AX117"/>
    <mergeCell ref="CA113:CB116"/>
    <mergeCell ref="CC113:CD116"/>
    <mergeCell ref="DS113:DT116"/>
    <mergeCell ref="DU113:DV116"/>
    <mergeCell ref="BW117:BZ117"/>
    <mergeCell ref="CA117:CD117"/>
    <mergeCell ref="DI113:DJ116"/>
    <mergeCell ref="DK113:DL116"/>
    <mergeCell ref="DM113:DN116"/>
    <mergeCell ref="DO113:DP116"/>
    <mergeCell ref="DQ113:DR116"/>
    <mergeCell ref="BQ113:BR116"/>
    <mergeCell ref="BS113:BT116"/>
    <mergeCell ref="K14:N14"/>
    <mergeCell ref="G20:J20"/>
    <mergeCell ref="G44:J44"/>
    <mergeCell ref="K44:N44"/>
    <mergeCell ref="G50:J50"/>
    <mergeCell ref="K50:N50"/>
    <mergeCell ref="G12:J12"/>
    <mergeCell ref="K12:N12"/>
    <mergeCell ref="K20:N20"/>
    <mergeCell ref="K28:N28"/>
    <mergeCell ref="O48:R48"/>
    <mergeCell ref="S48:V48"/>
    <mergeCell ref="K36:N36"/>
    <mergeCell ref="AY42:BB42"/>
    <mergeCell ref="BC42:BF42"/>
    <mergeCell ref="BG42:BJ42"/>
    <mergeCell ref="AE48:AH48"/>
    <mergeCell ref="AI48:AL48"/>
    <mergeCell ref="AM48:AP48"/>
    <mergeCell ref="AQ48:AT48"/>
    <mergeCell ref="AU48:AX48"/>
    <mergeCell ref="O50:R50"/>
    <mergeCell ref="S50:V50"/>
    <mergeCell ref="W50:Z50"/>
    <mergeCell ref="AI44:AL44"/>
    <mergeCell ref="AM44:AP44"/>
    <mergeCell ref="AQ44:AT44"/>
    <mergeCell ref="O18:R18"/>
    <mergeCell ref="S18:V18"/>
    <mergeCell ref="W18:Z18"/>
    <mergeCell ref="AA18:AD18"/>
    <mergeCell ref="AE18:AH18"/>
    <mergeCell ref="C36:F36"/>
    <mergeCell ref="O14:R14"/>
    <mergeCell ref="S14:V14"/>
    <mergeCell ref="O28:R28"/>
    <mergeCell ref="S28:V28"/>
    <mergeCell ref="G28:J28"/>
    <mergeCell ref="C30:F30"/>
    <mergeCell ref="C32:F32"/>
    <mergeCell ref="C26:F26"/>
    <mergeCell ref="G34:J34"/>
    <mergeCell ref="K34:N34"/>
    <mergeCell ref="O34:R34"/>
    <mergeCell ref="G40:J40"/>
    <mergeCell ref="K40:N40"/>
    <mergeCell ref="C12:F12"/>
    <mergeCell ref="C14:F14"/>
    <mergeCell ref="BK14:BN14"/>
    <mergeCell ref="AM28:AP28"/>
    <mergeCell ref="AQ28:AT28"/>
    <mergeCell ref="AU28:AX28"/>
    <mergeCell ref="AY28:BB28"/>
    <mergeCell ref="BC28:BF28"/>
    <mergeCell ref="BG28:BJ28"/>
    <mergeCell ref="BK28:BN28"/>
    <mergeCell ref="AY30:BB30"/>
    <mergeCell ref="BC30:BF30"/>
    <mergeCell ref="BK30:BN30"/>
    <mergeCell ref="BC18:BF18"/>
    <mergeCell ref="BG18:BJ18"/>
    <mergeCell ref="O12:R12"/>
    <mergeCell ref="S12:V12"/>
    <mergeCell ref="G14:J14"/>
    <mergeCell ref="S6:V6"/>
    <mergeCell ref="W6:Z6"/>
    <mergeCell ref="AA6:AD6"/>
    <mergeCell ref="AE6:AH6"/>
    <mergeCell ref="AI6:AL6"/>
    <mergeCell ref="AM6:AP6"/>
    <mergeCell ref="AQ6:AT6"/>
    <mergeCell ref="AU6:AX6"/>
    <mergeCell ref="AY12:BB12"/>
    <mergeCell ref="BC12:BF12"/>
    <mergeCell ref="W10:Z10"/>
    <mergeCell ref="AA10:AD10"/>
    <mergeCell ref="BS14:BV14"/>
    <mergeCell ref="BK18:BN18"/>
    <mergeCell ref="BW14:BZ14"/>
    <mergeCell ref="CA14:CD14"/>
    <mergeCell ref="BW16:BZ16"/>
    <mergeCell ref="CA16:CD16"/>
    <mergeCell ref="W14:Z14"/>
    <mergeCell ref="BO18:BR18"/>
    <mergeCell ref="BS18:BV18"/>
    <mergeCell ref="BW18:BZ18"/>
    <mergeCell ref="CA18:CD18"/>
    <mergeCell ref="AQ16:AT16"/>
    <mergeCell ref="AU16:AX16"/>
    <mergeCell ref="AY16:BB16"/>
    <mergeCell ref="BC16:BF16"/>
    <mergeCell ref="BG16:BJ16"/>
    <mergeCell ref="BK16:BN16"/>
    <mergeCell ref="BO16:BR16"/>
    <mergeCell ref="BS16:BV16"/>
    <mergeCell ref="AQ18:AT18"/>
    <mergeCell ref="BW12:BZ12"/>
    <mergeCell ref="CA12:CD12"/>
    <mergeCell ref="BC6:BF6"/>
    <mergeCell ref="BG6:BJ6"/>
    <mergeCell ref="BK6:BN6"/>
    <mergeCell ref="BO6:BR6"/>
    <mergeCell ref="BS6:BV6"/>
    <mergeCell ref="BW6:BZ6"/>
    <mergeCell ref="CA6:CD6"/>
    <mergeCell ref="CA28:CD28"/>
    <mergeCell ref="AE26:AH26"/>
    <mergeCell ref="AI26:AL26"/>
    <mergeCell ref="AM26:AP26"/>
    <mergeCell ref="AQ26:AT26"/>
    <mergeCell ref="AU26:AX26"/>
    <mergeCell ref="AY26:BB26"/>
    <mergeCell ref="BC26:BF26"/>
    <mergeCell ref="BG26:BJ26"/>
    <mergeCell ref="BK26:BN26"/>
    <mergeCell ref="BO26:BR26"/>
    <mergeCell ref="BS26:BV26"/>
    <mergeCell ref="BW20:BZ20"/>
    <mergeCell ref="CA20:CD20"/>
    <mergeCell ref="BW22:BZ22"/>
    <mergeCell ref="CA22:CD22"/>
    <mergeCell ref="BC24:BF24"/>
    <mergeCell ref="BG24:BJ24"/>
    <mergeCell ref="BK24:BN24"/>
    <mergeCell ref="BO24:BR24"/>
    <mergeCell ref="BK20:BN20"/>
    <mergeCell ref="BO20:BR20"/>
    <mergeCell ref="BS20:BV20"/>
    <mergeCell ref="BW28:BZ28"/>
    <mergeCell ref="O42:R42"/>
    <mergeCell ref="S42:V42"/>
    <mergeCell ref="W42:Z42"/>
    <mergeCell ref="AA42:AD42"/>
    <mergeCell ref="AE42:AH42"/>
    <mergeCell ref="AI42:AL42"/>
    <mergeCell ref="AM42:AP42"/>
    <mergeCell ref="AQ42:AT42"/>
    <mergeCell ref="AU42:AX42"/>
    <mergeCell ref="AU44:AX44"/>
    <mergeCell ref="AY44:BB44"/>
    <mergeCell ref="BC44:BF44"/>
    <mergeCell ref="G22:J22"/>
    <mergeCell ref="K22:N22"/>
    <mergeCell ref="O22:R22"/>
    <mergeCell ref="S22:V22"/>
    <mergeCell ref="W22:Z22"/>
    <mergeCell ref="AA22:AD22"/>
    <mergeCell ref="AE22:AH22"/>
    <mergeCell ref="AI22:AL22"/>
    <mergeCell ref="AM22:AP22"/>
    <mergeCell ref="AQ22:AT22"/>
    <mergeCell ref="AU22:AX22"/>
    <mergeCell ref="AY22:BB22"/>
    <mergeCell ref="BC22:BF22"/>
    <mergeCell ref="O38:R38"/>
    <mergeCell ref="S38:V38"/>
    <mergeCell ref="W38:Z38"/>
    <mergeCell ref="AA38:AD38"/>
    <mergeCell ref="AE38:AH38"/>
    <mergeCell ref="AI38:AL38"/>
    <mergeCell ref="AM38:AP38"/>
    <mergeCell ref="AQ38:AT38"/>
    <mergeCell ref="AU38:AX38"/>
    <mergeCell ref="AY38:BB38"/>
    <mergeCell ref="BC38:BF38"/>
    <mergeCell ref="BG38:BJ38"/>
    <mergeCell ref="BK38:BN38"/>
    <mergeCell ref="BO38:BR38"/>
    <mergeCell ref="BS38:BV38"/>
    <mergeCell ref="BW38:BZ38"/>
    <mergeCell ref="CA38:CD38"/>
    <mergeCell ref="O56:R56"/>
    <mergeCell ref="AM56:AP56"/>
    <mergeCell ref="BW52:BZ52"/>
    <mergeCell ref="CA52:CD52"/>
    <mergeCell ref="AA56:AD56"/>
    <mergeCell ref="AE56:AH56"/>
    <mergeCell ref="AI56:AL56"/>
    <mergeCell ref="BG44:BJ44"/>
    <mergeCell ref="BK44:BN44"/>
    <mergeCell ref="BO44:BR44"/>
    <mergeCell ref="O44:R44"/>
    <mergeCell ref="S44:V44"/>
    <mergeCell ref="W44:Z44"/>
    <mergeCell ref="AA44:AD44"/>
    <mergeCell ref="AE44:AH44"/>
    <mergeCell ref="O46:R46"/>
    <mergeCell ref="S46:V46"/>
    <mergeCell ref="W46:Z46"/>
    <mergeCell ref="AA46:AD46"/>
    <mergeCell ref="AE46:AH46"/>
    <mergeCell ref="AI46:AL46"/>
    <mergeCell ref="AM46:AP46"/>
    <mergeCell ref="AU46:AX46"/>
    <mergeCell ref="AY46:BB46"/>
    <mergeCell ref="BS44:BV44"/>
    <mergeCell ref="BW44:BZ44"/>
    <mergeCell ref="CA44:CD44"/>
    <mergeCell ref="O52:R52"/>
    <mergeCell ref="S52:V52"/>
    <mergeCell ref="W52:Z52"/>
    <mergeCell ref="AA52:AD52"/>
    <mergeCell ref="AE52:AH52"/>
    <mergeCell ref="AI52:AL52"/>
    <mergeCell ref="AM52:AP52"/>
    <mergeCell ref="AQ52:AT52"/>
    <mergeCell ref="AU52:AX52"/>
    <mergeCell ref="AY52:BB52"/>
    <mergeCell ref="BC52:BF52"/>
    <mergeCell ref="BG52:BJ52"/>
    <mergeCell ref="BK52:BN52"/>
    <mergeCell ref="BW46:BZ46"/>
    <mergeCell ref="CA46:CD46"/>
    <mergeCell ref="AY48:BB48"/>
    <mergeCell ref="BC48:BF48"/>
    <mergeCell ref="BG48:BJ48"/>
    <mergeCell ref="BK48:BN48"/>
    <mergeCell ref="BO48:BR48"/>
    <mergeCell ref="BS48:BV48"/>
    <mergeCell ref="BW48:BZ48"/>
    <mergeCell ref="CA48:CD48"/>
    <mergeCell ref="BC46:BF46"/>
    <mergeCell ref="BG46:BJ46"/>
    <mergeCell ref="BK46:BN46"/>
    <mergeCell ref="BO46:BR46"/>
    <mergeCell ref="BS46:BV46"/>
    <mergeCell ref="AY50:BB50"/>
    <mergeCell ref="BC50:BF50"/>
    <mergeCell ref="BG50:BJ50"/>
    <mergeCell ref="BK50:BN50"/>
    <mergeCell ref="BO50:BR50"/>
    <mergeCell ref="BS50:BV50"/>
    <mergeCell ref="BW50:BZ50"/>
    <mergeCell ref="CA50:CD50"/>
    <mergeCell ref="AQ46:AT46"/>
    <mergeCell ref="CA58:CD58"/>
    <mergeCell ref="AQ56:AT56"/>
    <mergeCell ref="AU56:AX56"/>
    <mergeCell ref="AY56:BB56"/>
    <mergeCell ref="BC56:BF56"/>
    <mergeCell ref="BG56:BJ56"/>
    <mergeCell ref="BK56:BN56"/>
    <mergeCell ref="BO56:BR56"/>
    <mergeCell ref="BS56:BV56"/>
    <mergeCell ref="BW56:BZ56"/>
    <mergeCell ref="AY58:BB58"/>
    <mergeCell ref="CA56:CD56"/>
    <mergeCell ref="BW58:BZ58"/>
    <mergeCell ref="W48:Z48"/>
    <mergeCell ref="AA48:AD48"/>
    <mergeCell ref="AE50:AH50"/>
    <mergeCell ref="AI50:AL50"/>
    <mergeCell ref="AM50:AP50"/>
    <mergeCell ref="AQ50:AT50"/>
    <mergeCell ref="AU50:AX50"/>
    <mergeCell ref="AU54:AX54"/>
    <mergeCell ref="AY54:BB54"/>
    <mergeCell ref="BC54:BF54"/>
    <mergeCell ref="BG54:BJ54"/>
    <mergeCell ref="BK54:BN54"/>
    <mergeCell ref="BO54:BR54"/>
    <mergeCell ref="BS54:BV54"/>
    <mergeCell ref="BW54:BZ54"/>
    <mergeCell ref="CA54:CD54"/>
    <mergeCell ref="BO52:BR52"/>
    <mergeCell ref="BS52:BV52"/>
    <mergeCell ref="BC60:BF60"/>
    <mergeCell ref="BG60:BJ60"/>
    <mergeCell ref="BK60:BN60"/>
    <mergeCell ref="BO60:BR60"/>
    <mergeCell ref="BS60:BV60"/>
    <mergeCell ref="BW60:BZ60"/>
    <mergeCell ref="G60:J60"/>
    <mergeCell ref="K60:N60"/>
    <mergeCell ref="O60:R60"/>
    <mergeCell ref="W60:Z60"/>
    <mergeCell ref="AA60:AD60"/>
    <mergeCell ref="AE60:AH60"/>
    <mergeCell ref="AI60:AL60"/>
    <mergeCell ref="AM60:AP60"/>
    <mergeCell ref="S66:V66"/>
    <mergeCell ref="W66:Z66"/>
    <mergeCell ref="AA66:AD66"/>
    <mergeCell ref="AE66:AH66"/>
    <mergeCell ref="AI66:AL66"/>
    <mergeCell ref="AM66:AP66"/>
    <mergeCell ref="AQ66:AT66"/>
    <mergeCell ref="AU66:AX66"/>
    <mergeCell ref="AY66:BB66"/>
    <mergeCell ref="BC66:BF66"/>
    <mergeCell ref="BG66:BJ66"/>
    <mergeCell ref="BK66:BN66"/>
    <mergeCell ref="BO66:BR66"/>
    <mergeCell ref="BS66:BV66"/>
    <mergeCell ref="BW66:BZ66"/>
    <mergeCell ref="G64:J64"/>
    <mergeCell ref="K64:N64"/>
    <mergeCell ref="O64:R64"/>
    <mergeCell ref="CA66:CD66"/>
    <mergeCell ref="AQ64:AT64"/>
    <mergeCell ref="AU64:AX64"/>
    <mergeCell ref="AY64:BB64"/>
    <mergeCell ref="BC64:BF64"/>
    <mergeCell ref="BG64:BJ64"/>
    <mergeCell ref="BK64:BN64"/>
    <mergeCell ref="BO64:BR64"/>
    <mergeCell ref="BS64:BV64"/>
    <mergeCell ref="BW64:BZ64"/>
    <mergeCell ref="AE64:AH64"/>
    <mergeCell ref="AI64:AL64"/>
    <mergeCell ref="AM64:AP64"/>
    <mergeCell ref="CA64:CD64"/>
    <mergeCell ref="BO70:BR70"/>
    <mergeCell ref="BS70:BV70"/>
    <mergeCell ref="BW70:BZ70"/>
    <mergeCell ref="CA70:CD70"/>
    <mergeCell ref="AQ68:AT68"/>
    <mergeCell ref="AU68:AX68"/>
    <mergeCell ref="AY68:BB68"/>
    <mergeCell ref="CA68:CD68"/>
    <mergeCell ref="BO68:BR68"/>
    <mergeCell ref="BS68:BV68"/>
    <mergeCell ref="BW68:BZ68"/>
    <mergeCell ref="BK70:BN70"/>
    <mergeCell ref="BK74:BN74"/>
    <mergeCell ref="BO74:BR74"/>
    <mergeCell ref="BS74:BV74"/>
    <mergeCell ref="BW74:BZ74"/>
    <mergeCell ref="CA74:CD74"/>
    <mergeCell ref="AQ72:AT72"/>
    <mergeCell ref="AU72:AX72"/>
    <mergeCell ref="AY72:BB72"/>
    <mergeCell ref="BC72:BF72"/>
    <mergeCell ref="BG72:BJ72"/>
    <mergeCell ref="BK72:BN72"/>
    <mergeCell ref="BO72:BR72"/>
    <mergeCell ref="BS72:BV72"/>
    <mergeCell ref="BW72:BZ72"/>
    <mergeCell ref="CA72:CD72"/>
    <mergeCell ref="AM74:AP74"/>
    <mergeCell ref="AQ74:AT74"/>
    <mergeCell ref="AU74:AX74"/>
    <mergeCell ref="AY74:BB74"/>
    <mergeCell ref="BC74:BF74"/>
    <mergeCell ref="BG74:BJ74"/>
    <mergeCell ref="CA78:CD78"/>
    <mergeCell ref="AQ76:AT76"/>
    <mergeCell ref="AU76:AX76"/>
    <mergeCell ref="AY76:BB76"/>
    <mergeCell ref="BC76:BF76"/>
    <mergeCell ref="BG76:BJ76"/>
    <mergeCell ref="BK76:BN76"/>
    <mergeCell ref="CA80:CD80"/>
    <mergeCell ref="G80:J80"/>
    <mergeCell ref="K80:N80"/>
    <mergeCell ref="BO76:BR76"/>
    <mergeCell ref="BS76:BV76"/>
    <mergeCell ref="BW76:BZ76"/>
    <mergeCell ref="G76:J76"/>
    <mergeCell ref="K76:N76"/>
    <mergeCell ref="O76:R76"/>
    <mergeCell ref="S76:V76"/>
    <mergeCell ref="W76:Z76"/>
    <mergeCell ref="AA76:AD76"/>
    <mergeCell ref="AE76:AH76"/>
    <mergeCell ref="AI76:AL76"/>
    <mergeCell ref="AM76:AP76"/>
    <mergeCell ref="O80:R80"/>
    <mergeCell ref="AA80:AD80"/>
    <mergeCell ref="W80:Z80"/>
    <mergeCell ref="CA82:CD82"/>
    <mergeCell ref="AQ80:AT80"/>
    <mergeCell ref="AU80:AX80"/>
    <mergeCell ref="AY80:BB80"/>
    <mergeCell ref="BC80:BF80"/>
    <mergeCell ref="BG80:BJ80"/>
    <mergeCell ref="BK80:BN80"/>
    <mergeCell ref="BO80:BR80"/>
    <mergeCell ref="BS80:BV80"/>
    <mergeCell ref="BW80:BZ80"/>
    <mergeCell ref="AE80:AH80"/>
    <mergeCell ref="AI80:AL80"/>
    <mergeCell ref="AM80:AP80"/>
    <mergeCell ref="CA76:CD76"/>
    <mergeCell ref="G78:J78"/>
    <mergeCell ref="K78:N78"/>
    <mergeCell ref="O78:R78"/>
    <mergeCell ref="S78:V78"/>
    <mergeCell ref="W78:Z78"/>
    <mergeCell ref="AA78:AD78"/>
    <mergeCell ref="AE78:AH78"/>
    <mergeCell ref="AI78:AL78"/>
    <mergeCell ref="AM78:AP78"/>
    <mergeCell ref="AQ78:AT78"/>
    <mergeCell ref="AU78:AX78"/>
    <mergeCell ref="AY78:BB78"/>
    <mergeCell ref="BC78:BF78"/>
    <mergeCell ref="BG78:BJ78"/>
    <mergeCell ref="BK78:BN78"/>
    <mergeCell ref="BO78:BR78"/>
    <mergeCell ref="BS78:BV78"/>
    <mergeCell ref="BW78:BZ78"/>
    <mergeCell ref="BS88:BV88"/>
    <mergeCell ref="BW88:BZ88"/>
    <mergeCell ref="G88:J88"/>
    <mergeCell ref="K88:N88"/>
    <mergeCell ref="O88:R88"/>
    <mergeCell ref="S88:V88"/>
    <mergeCell ref="W88:Z88"/>
    <mergeCell ref="AA88:AD88"/>
    <mergeCell ref="AE88:AH88"/>
    <mergeCell ref="AI88:AL88"/>
    <mergeCell ref="AM88:AP88"/>
    <mergeCell ref="AQ84:AT84"/>
    <mergeCell ref="AU84:AX84"/>
    <mergeCell ref="AY84:BB84"/>
    <mergeCell ref="BC84:BF84"/>
    <mergeCell ref="BG84:BJ84"/>
    <mergeCell ref="BK84:BN84"/>
    <mergeCell ref="AQ88:AT88"/>
    <mergeCell ref="AU88:AX88"/>
    <mergeCell ref="BG88:BJ88"/>
    <mergeCell ref="BK88:BN88"/>
    <mergeCell ref="CA84:CD84"/>
    <mergeCell ref="G86:J86"/>
    <mergeCell ref="K86:N86"/>
    <mergeCell ref="O86:R86"/>
    <mergeCell ref="S86:V86"/>
    <mergeCell ref="W86:Z86"/>
    <mergeCell ref="AA86:AD86"/>
    <mergeCell ref="AE86:AH86"/>
    <mergeCell ref="AI86:AL86"/>
    <mergeCell ref="AM86:AP86"/>
    <mergeCell ref="AQ86:AT86"/>
    <mergeCell ref="AU86:AX86"/>
    <mergeCell ref="AY86:BB86"/>
    <mergeCell ref="BC86:BF86"/>
    <mergeCell ref="BG86:BJ86"/>
    <mergeCell ref="BK86:BN86"/>
    <mergeCell ref="BO86:BR86"/>
    <mergeCell ref="BS86:BV86"/>
    <mergeCell ref="BW86:BZ86"/>
    <mergeCell ref="CA86:CD86"/>
    <mergeCell ref="BS84:BV84"/>
    <mergeCell ref="BW84:BZ84"/>
    <mergeCell ref="G84:J84"/>
    <mergeCell ref="K84:N84"/>
    <mergeCell ref="O84:R84"/>
    <mergeCell ref="S84:V84"/>
    <mergeCell ref="BO84:BR84"/>
    <mergeCell ref="W84:Z84"/>
    <mergeCell ref="AA84:AD84"/>
    <mergeCell ref="BO92:BR92"/>
    <mergeCell ref="BS92:BV92"/>
    <mergeCell ref="AE84:AH84"/>
    <mergeCell ref="AI84:AL84"/>
    <mergeCell ref="K92:N92"/>
    <mergeCell ref="O92:R92"/>
    <mergeCell ref="S92:V92"/>
    <mergeCell ref="W92:Z92"/>
    <mergeCell ref="AA92:AD92"/>
    <mergeCell ref="AE92:AH92"/>
    <mergeCell ref="AI92:AL92"/>
    <mergeCell ref="AM92:AP92"/>
    <mergeCell ref="CA88:CD88"/>
    <mergeCell ref="G90:J90"/>
    <mergeCell ref="K90:N90"/>
    <mergeCell ref="O90:R90"/>
    <mergeCell ref="S90:V90"/>
    <mergeCell ref="W90:Z90"/>
    <mergeCell ref="AA90:AD90"/>
    <mergeCell ref="AE90:AH90"/>
    <mergeCell ref="AI90:AL90"/>
    <mergeCell ref="AM90:AP90"/>
    <mergeCell ref="AQ90:AT90"/>
    <mergeCell ref="AU90:AX90"/>
    <mergeCell ref="AY90:BB90"/>
    <mergeCell ref="BC90:BF90"/>
    <mergeCell ref="BG90:BJ90"/>
    <mergeCell ref="BK90:BN90"/>
    <mergeCell ref="BO90:BR90"/>
    <mergeCell ref="BS90:BV90"/>
    <mergeCell ref="BW90:BZ90"/>
    <mergeCell ref="CA90:CD90"/>
    <mergeCell ref="BW92:BZ92"/>
    <mergeCell ref="G92:J92"/>
    <mergeCell ref="AY88:BB88"/>
    <mergeCell ref="BC88:BF88"/>
    <mergeCell ref="AQ1:CD1"/>
    <mergeCell ref="C1:AP1"/>
    <mergeCell ref="CA92:CD92"/>
    <mergeCell ref="G94:J94"/>
    <mergeCell ref="K94:N94"/>
    <mergeCell ref="O94:R94"/>
    <mergeCell ref="S94:V94"/>
    <mergeCell ref="W94:Z94"/>
    <mergeCell ref="AA94:AD94"/>
    <mergeCell ref="AE94:AH94"/>
    <mergeCell ref="AI94:AL94"/>
    <mergeCell ref="AM94:AP94"/>
    <mergeCell ref="AQ94:AT94"/>
    <mergeCell ref="AU94:AX94"/>
    <mergeCell ref="AY94:BB94"/>
    <mergeCell ref="BC94:BF94"/>
    <mergeCell ref="BG94:BJ94"/>
    <mergeCell ref="BK94:BN94"/>
    <mergeCell ref="BO94:BR94"/>
    <mergeCell ref="BS94:BV94"/>
    <mergeCell ref="BW94:BZ94"/>
    <mergeCell ref="CA94:CD94"/>
    <mergeCell ref="AQ92:AT92"/>
    <mergeCell ref="AU92:AX92"/>
    <mergeCell ref="AY92:BB92"/>
    <mergeCell ref="BC92:BF92"/>
    <mergeCell ref="BG92:BJ92"/>
    <mergeCell ref="BK92:BN92"/>
    <mergeCell ref="A97:A98"/>
    <mergeCell ref="DS97:DS98"/>
    <mergeCell ref="DT97:DT98"/>
    <mergeCell ref="DU97:DU98"/>
    <mergeCell ref="C98:F98"/>
    <mergeCell ref="G98:J98"/>
    <mergeCell ref="K98:N98"/>
    <mergeCell ref="O98:R98"/>
    <mergeCell ref="S98:V98"/>
    <mergeCell ref="W98:Z98"/>
    <mergeCell ref="AA98:AD98"/>
    <mergeCell ref="AE98:AH98"/>
    <mergeCell ref="AI98:AL98"/>
    <mergeCell ref="AM98:AP98"/>
    <mergeCell ref="AQ98:AT98"/>
    <mergeCell ref="AU98:AX98"/>
    <mergeCell ref="AY98:BB98"/>
    <mergeCell ref="BC98:BF98"/>
    <mergeCell ref="BG98:BJ98"/>
    <mergeCell ref="BK98:BN98"/>
    <mergeCell ref="BO98:BR98"/>
    <mergeCell ref="BS98:BV98"/>
    <mergeCell ref="BW98:BZ98"/>
    <mergeCell ref="CA98:CD98"/>
    <mergeCell ref="CE98:CH98"/>
    <mergeCell ref="CI98:CL98"/>
    <mergeCell ref="CM98:CP98"/>
    <mergeCell ref="CQ98:CT98"/>
    <mergeCell ref="CU98:CX98"/>
    <mergeCell ref="CY98:DB98"/>
    <mergeCell ref="DC98:DF98"/>
    <mergeCell ref="DG98:DJ98"/>
    <mergeCell ref="BW102:BZ102"/>
    <mergeCell ref="CA102:CD102"/>
    <mergeCell ref="DK102:DN102"/>
    <mergeCell ref="DO102:DR102"/>
    <mergeCell ref="CY102:DB102"/>
    <mergeCell ref="DC102:DF102"/>
    <mergeCell ref="DG102:DJ102"/>
    <mergeCell ref="A99:A100"/>
    <mergeCell ref="DS99:DS100"/>
    <mergeCell ref="DT99:DT100"/>
    <mergeCell ref="DU99:DU100"/>
    <mergeCell ref="C100:F100"/>
    <mergeCell ref="G100:J100"/>
    <mergeCell ref="K100:N100"/>
    <mergeCell ref="O100:R100"/>
    <mergeCell ref="S100:V100"/>
    <mergeCell ref="W100:Z100"/>
    <mergeCell ref="AA100:AD100"/>
    <mergeCell ref="AE100:AH100"/>
    <mergeCell ref="AI100:AL100"/>
    <mergeCell ref="AM100:AP100"/>
    <mergeCell ref="AQ100:AT100"/>
    <mergeCell ref="AU100:AX100"/>
    <mergeCell ref="AY100:BB100"/>
    <mergeCell ref="BC100:BF100"/>
    <mergeCell ref="BG100:BJ100"/>
    <mergeCell ref="BK100:BN100"/>
    <mergeCell ref="BO100:BR100"/>
    <mergeCell ref="BS100:BV100"/>
    <mergeCell ref="BW100:BZ100"/>
    <mergeCell ref="CA100:CD100"/>
    <mergeCell ref="CE100:CH100"/>
    <mergeCell ref="BW104:BZ104"/>
    <mergeCell ref="CA104:CD104"/>
    <mergeCell ref="CE104:CH104"/>
    <mergeCell ref="CI104:CL104"/>
    <mergeCell ref="CM104:CP104"/>
    <mergeCell ref="CQ104:CT104"/>
    <mergeCell ref="CU104:CX104"/>
    <mergeCell ref="CY104:DB104"/>
    <mergeCell ref="DC104:DF104"/>
    <mergeCell ref="DG104:DJ104"/>
    <mergeCell ref="A101:A102"/>
    <mergeCell ref="DS101:DS102"/>
    <mergeCell ref="DT101:DT102"/>
    <mergeCell ref="DU101:DU102"/>
    <mergeCell ref="C102:F102"/>
    <mergeCell ref="G102:J102"/>
    <mergeCell ref="K102:N102"/>
    <mergeCell ref="O102:R102"/>
    <mergeCell ref="S102:V102"/>
    <mergeCell ref="W102:Z102"/>
    <mergeCell ref="AA102:AD102"/>
    <mergeCell ref="AE102:AH102"/>
    <mergeCell ref="AI102:AL102"/>
    <mergeCell ref="AM102:AP102"/>
    <mergeCell ref="AQ102:AT102"/>
    <mergeCell ref="AU102:AX102"/>
    <mergeCell ref="AY102:BB102"/>
    <mergeCell ref="BC102:BF102"/>
    <mergeCell ref="BG102:BJ102"/>
    <mergeCell ref="BK102:BN102"/>
    <mergeCell ref="BO102:BR102"/>
    <mergeCell ref="BS102:BV102"/>
    <mergeCell ref="BW106:BZ106"/>
    <mergeCell ref="CA106:CD106"/>
    <mergeCell ref="CE106:CH106"/>
    <mergeCell ref="CI106:CL106"/>
    <mergeCell ref="CM106:CP106"/>
    <mergeCell ref="CQ106:CT106"/>
    <mergeCell ref="CY106:DB106"/>
    <mergeCell ref="DC106:DF106"/>
    <mergeCell ref="DG106:DJ106"/>
    <mergeCell ref="DK106:DN106"/>
    <mergeCell ref="A103:A104"/>
    <mergeCell ref="DS103:DS104"/>
    <mergeCell ref="DT103:DT104"/>
    <mergeCell ref="DU103:DU104"/>
    <mergeCell ref="C104:F104"/>
    <mergeCell ref="G104:J104"/>
    <mergeCell ref="K104:N104"/>
    <mergeCell ref="O104:R104"/>
    <mergeCell ref="S104:V104"/>
    <mergeCell ref="W104:Z104"/>
    <mergeCell ref="AA104:AD104"/>
    <mergeCell ref="AE104:AH104"/>
    <mergeCell ref="AI104:AL104"/>
    <mergeCell ref="AM104:AP104"/>
    <mergeCell ref="AQ104:AT104"/>
    <mergeCell ref="AU104:AX104"/>
    <mergeCell ref="AY104:BB104"/>
    <mergeCell ref="BC104:BF104"/>
    <mergeCell ref="BG104:BJ104"/>
    <mergeCell ref="BK104:BN104"/>
    <mergeCell ref="BO104:BR104"/>
    <mergeCell ref="BS104:BV104"/>
    <mergeCell ref="BW108:BZ108"/>
    <mergeCell ref="CA108:CD108"/>
    <mergeCell ref="CE108:CH108"/>
    <mergeCell ref="CI108:CL108"/>
    <mergeCell ref="CM108:CP108"/>
    <mergeCell ref="CQ108:CT108"/>
    <mergeCell ref="CU108:CX108"/>
    <mergeCell ref="CY108:DB108"/>
    <mergeCell ref="DC108:DF108"/>
    <mergeCell ref="DG108:DJ108"/>
    <mergeCell ref="A105:A106"/>
    <mergeCell ref="DS105:DS106"/>
    <mergeCell ref="DT105:DT106"/>
    <mergeCell ref="DU105:DU106"/>
    <mergeCell ref="C106:F106"/>
    <mergeCell ref="G106:J106"/>
    <mergeCell ref="K106:N106"/>
    <mergeCell ref="O106:R106"/>
    <mergeCell ref="S106:V106"/>
    <mergeCell ref="W106:Z106"/>
    <mergeCell ref="AA106:AD106"/>
    <mergeCell ref="AE106:AH106"/>
    <mergeCell ref="AI106:AL106"/>
    <mergeCell ref="AM106:AP106"/>
    <mergeCell ref="AQ106:AT106"/>
    <mergeCell ref="AU106:AX106"/>
    <mergeCell ref="AY106:BB106"/>
    <mergeCell ref="BC106:BF106"/>
    <mergeCell ref="BG106:BJ106"/>
    <mergeCell ref="BK106:BN106"/>
    <mergeCell ref="BO106:BR106"/>
    <mergeCell ref="BS106:BV106"/>
    <mergeCell ref="K108:N108"/>
    <mergeCell ref="O108:R108"/>
    <mergeCell ref="S108:V108"/>
    <mergeCell ref="W108:Z108"/>
    <mergeCell ref="AA108:AD108"/>
    <mergeCell ref="AE108:AH108"/>
    <mergeCell ref="AI108:AL108"/>
    <mergeCell ref="AM108:AP108"/>
    <mergeCell ref="AQ108:AT108"/>
    <mergeCell ref="AU108:AX108"/>
    <mergeCell ref="AY108:BB108"/>
    <mergeCell ref="BC108:BF108"/>
    <mergeCell ref="BG108:BJ108"/>
    <mergeCell ref="BK108:BN108"/>
    <mergeCell ref="BO108:BR108"/>
    <mergeCell ref="BS108:BV108"/>
    <mergeCell ref="CQ14:CT14"/>
    <mergeCell ref="CE40:CH40"/>
    <mergeCell ref="CI40:CL40"/>
    <mergeCell ref="CM40:CP40"/>
    <mergeCell ref="CQ40:CT40"/>
    <mergeCell ref="CI22:CL22"/>
    <mergeCell ref="CM22:CP22"/>
    <mergeCell ref="CQ22:CT22"/>
    <mergeCell ref="CE38:CH38"/>
    <mergeCell ref="CI38:CL38"/>
    <mergeCell ref="CM38:CP38"/>
    <mergeCell ref="CQ38:CT38"/>
    <mergeCell ref="CM90:CP90"/>
    <mergeCell ref="CQ90:CT90"/>
    <mergeCell ref="CM94:CP94"/>
    <mergeCell ref="CQ94:CT94"/>
    <mergeCell ref="CU14:CX14"/>
    <mergeCell ref="CU6:CX6"/>
    <mergeCell ref="A109:A110"/>
    <mergeCell ref="DS109:DS110"/>
    <mergeCell ref="DT109:DT110"/>
    <mergeCell ref="DU109:DU110"/>
    <mergeCell ref="C110:F110"/>
    <mergeCell ref="G110:J110"/>
    <mergeCell ref="K110:N110"/>
    <mergeCell ref="O110:R110"/>
    <mergeCell ref="S110:V110"/>
    <mergeCell ref="W110:Z110"/>
    <mergeCell ref="AA110:AD110"/>
    <mergeCell ref="AE110:AH110"/>
    <mergeCell ref="AI110:AL110"/>
    <mergeCell ref="AM110:AP110"/>
    <mergeCell ref="AQ110:AT110"/>
    <mergeCell ref="AU110:AX110"/>
    <mergeCell ref="AY110:BB110"/>
    <mergeCell ref="BC110:BF110"/>
    <mergeCell ref="BG110:BJ110"/>
    <mergeCell ref="BK110:BN110"/>
    <mergeCell ref="BO110:BR110"/>
    <mergeCell ref="BS110:BV110"/>
    <mergeCell ref="BW110:BZ110"/>
    <mergeCell ref="CA110:CD110"/>
    <mergeCell ref="A107:A108"/>
    <mergeCell ref="DS107:DS108"/>
    <mergeCell ref="DT107:DT108"/>
    <mergeCell ref="DU107:DU108"/>
    <mergeCell ref="C108:F108"/>
    <mergeCell ref="DC14:DF14"/>
    <mergeCell ref="DG14:DJ14"/>
    <mergeCell ref="DK14:DN14"/>
    <mergeCell ref="DO14:DR14"/>
    <mergeCell ref="DK16:DN16"/>
    <mergeCell ref="DO16:DR16"/>
    <mergeCell ref="DK20:DN20"/>
    <mergeCell ref="DO20:DR20"/>
    <mergeCell ref="CE8:CH8"/>
    <mergeCell ref="CI8:CL8"/>
    <mergeCell ref="CM8:CP8"/>
    <mergeCell ref="CQ8:CT8"/>
    <mergeCell ref="CU8:CX8"/>
    <mergeCell ref="CY8:DB8"/>
    <mergeCell ref="DC8:DF8"/>
    <mergeCell ref="DG8:DJ8"/>
    <mergeCell ref="DK8:DN8"/>
    <mergeCell ref="DO8:DR8"/>
    <mergeCell ref="CI10:CL10"/>
    <mergeCell ref="CE12:CH12"/>
    <mergeCell ref="CI12:CL12"/>
    <mergeCell ref="CM12:CP12"/>
    <mergeCell ref="CQ12:CT12"/>
    <mergeCell ref="CU12:CX12"/>
    <mergeCell ref="CY12:DB12"/>
    <mergeCell ref="DC12:DF12"/>
    <mergeCell ref="DG12:DJ12"/>
    <mergeCell ref="DK12:DN12"/>
    <mergeCell ref="DO12:DR12"/>
    <mergeCell ref="CE14:CH14"/>
    <mergeCell ref="CI14:CL14"/>
    <mergeCell ref="CM14:CP14"/>
    <mergeCell ref="CY10:DB10"/>
    <mergeCell ref="DO32:DR32"/>
    <mergeCell ref="CI34:CL34"/>
    <mergeCell ref="CM18:CP18"/>
    <mergeCell ref="CQ18:CT18"/>
    <mergeCell ref="CU18:CX18"/>
    <mergeCell ref="CY18:DB18"/>
    <mergeCell ref="DC18:DF18"/>
    <mergeCell ref="DG18:DJ18"/>
    <mergeCell ref="DK18:DN18"/>
    <mergeCell ref="DO18:DR18"/>
    <mergeCell ref="CM20:CP20"/>
    <mergeCell ref="CQ20:CT20"/>
    <mergeCell ref="CU20:CX20"/>
    <mergeCell ref="CY20:DB20"/>
    <mergeCell ref="DC20:DF20"/>
    <mergeCell ref="DG20:DJ20"/>
    <mergeCell ref="CM34:CP34"/>
    <mergeCell ref="CQ34:CT34"/>
    <mergeCell ref="CU34:CX34"/>
    <mergeCell ref="CY34:DB34"/>
    <mergeCell ref="DC34:DF34"/>
    <mergeCell ref="DG34:DJ34"/>
    <mergeCell ref="DK34:DN34"/>
    <mergeCell ref="DO34:DR34"/>
    <mergeCell ref="DO30:DR30"/>
    <mergeCell ref="CI24:CL24"/>
    <mergeCell ref="CM24:CP24"/>
    <mergeCell ref="CQ24:CT24"/>
    <mergeCell ref="CU24:CX24"/>
    <mergeCell ref="CY24:DB24"/>
    <mergeCell ref="DC24:DF24"/>
    <mergeCell ref="DG24:DJ24"/>
    <mergeCell ref="DK24:DN24"/>
    <mergeCell ref="DO24:DR24"/>
    <mergeCell ref="CE26:CH26"/>
    <mergeCell ref="CI26:CL26"/>
    <mergeCell ref="CQ26:CT26"/>
    <mergeCell ref="CU26:CX26"/>
    <mergeCell ref="CY26:DB26"/>
    <mergeCell ref="DC26:DF26"/>
    <mergeCell ref="DG26:DJ26"/>
    <mergeCell ref="DK26:DN26"/>
    <mergeCell ref="DO26:DR26"/>
    <mergeCell ref="CE28:CH28"/>
    <mergeCell ref="CI28:CL28"/>
    <mergeCell ref="CM28:CP28"/>
    <mergeCell ref="CQ28:CT28"/>
    <mergeCell ref="DO28:DR28"/>
    <mergeCell ref="CM26:CP26"/>
    <mergeCell ref="DC52:DF52"/>
    <mergeCell ref="DG52:DJ52"/>
    <mergeCell ref="CI46:CL46"/>
    <mergeCell ref="CM46:CP46"/>
    <mergeCell ref="CQ46:CT46"/>
    <mergeCell ref="CU46:CX46"/>
    <mergeCell ref="CY46:DB46"/>
    <mergeCell ref="DC46:DF46"/>
    <mergeCell ref="DG46:DJ46"/>
    <mergeCell ref="DK46:DN46"/>
    <mergeCell ref="DO46:DR46"/>
    <mergeCell ref="CM36:CP36"/>
    <mergeCell ref="CQ36:CT36"/>
    <mergeCell ref="DO38:DR38"/>
    <mergeCell ref="CU36:CX36"/>
    <mergeCell ref="CY36:DB36"/>
    <mergeCell ref="DC36:DF36"/>
    <mergeCell ref="DG36:DJ36"/>
    <mergeCell ref="CI52:CL52"/>
    <mergeCell ref="DK36:DN36"/>
    <mergeCell ref="DO36:DR36"/>
    <mergeCell ref="CQ50:CT50"/>
    <mergeCell ref="CU50:CX50"/>
    <mergeCell ref="CY50:DB50"/>
    <mergeCell ref="DC50:DF50"/>
    <mergeCell ref="DG50:DJ50"/>
    <mergeCell ref="DK50:DN50"/>
    <mergeCell ref="DO50:DR50"/>
    <mergeCell ref="CM52:CP52"/>
    <mergeCell ref="CQ52:CT52"/>
    <mergeCell ref="CU52:CX52"/>
    <mergeCell ref="DO52:DR52"/>
    <mergeCell ref="CU40:CX40"/>
    <mergeCell ref="CY40:DB40"/>
    <mergeCell ref="DC40:DF40"/>
    <mergeCell ref="DG40:DJ40"/>
    <mergeCell ref="DK40:DN40"/>
    <mergeCell ref="DO40:DR40"/>
    <mergeCell ref="CE42:CH42"/>
    <mergeCell ref="CI42:CL42"/>
    <mergeCell ref="CE48:CH48"/>
    <mergeCell ref="CI48:CL48"/>
    <mergeCell ref="CM48:CP48"/>
    <mergeCell ref="CQ48:CT48"/>
    <mergeCell ref="CU48:CX48"/>
    <mergeCell ref="CY48:DB48"/>
    <mergeCell ref="DC48:DF48"/>
    <mergeCell ref="DG48:DJ48"/>
    <mergeCell ref="DK48:DN48"/>
    <mergeCell ref="DO48:DR48"/>
    <mergeCell ref="CE46:CH46"/>
    <mergeCell ref="DO44:DR44"/>
    <mergeCell ref="CM42:CP42"/>
    <mergeCell ref="CQ42:CT42"/>
    <mergeCell ref="CU42:CX42"/>
    <mergeCell ref="CY42:DB42"/>
    <mergeCell ref="DC42:DF42"/>
    <mergeCell ref="DG42:DJ42"/>
    <mergeCell ref="DK42:DN42"/>
    <mergeCell ref="DO42:DR42"/>
    <mergeCell ref="DO70:DR70"/>
    <mergeCell ref="CE68:CH68"/>
    <mergeCell ref="CM68:CP68"/>
    <mergeCell ref="CQ68:CT68"/>
    <mergeCell ref="CU68:CX68"/>
    <mergeCell ref="CY68:DB68"/>
    <mergeCell ref="DC68:DF68"/>
    <mergeCell ref="DG68:DJ68"/>
    <mergeCell ref="CE70:CH70"/>
    <mergeCell ref="CI70:CL70"/>
    <mergeCell ref="CM70:CP70"/>
    <mergeCell ref="CQ70:CT70"/>
    <mergeCell ref="CU70:CX70"/>
    <mergeCell ref="CY70:DB70"/>
    <mergeCell ref="DC70:DF70"/>
    <mergeCell ref="DG70:DJ70"/>
    <mergeCell ref="DK70:DN70"/>
    <mergeCell ref="DO68:DR68"/>
    <mergeCell ref="DK68:DN68"/>
    <mergeCell ref="CI68:CL68"/>
    <mergeCell ref="CI72:CL72"/>
    <mergeCell ref="CM72:CP72"/>
    <mergeCell ref="CQ72:CT72"/>
    <mergeCell ref="CU72:CX72"/>
    <mergeCell ref="CY72:DB72"/>
    <mergeCell ref="DC72:DF72"/>
    <mergeCell ref="DG72:DJ72"/>
    <mergeCell ref="DK72:DN72"/>
    <mergeCell ref="DO72:DR72"/>
    <mergeCell ref="CE74:CH74"/>
    <mergeCell ref="CI74:CL74"/>
    <mergeCell ref="DO76:DR76"/>
    <mergeCell ref="DO74:DR74"/>
    <mergeCell ref="CE76:CH76"/>
    <mergeCell ref="CI76:CL76"/>
    <mergeCell ref="CM76:CP76"/>
    <mergeCell ref="CQ76:CT76"/>
    <mergeCell ref="CU76:CX76"/>
    <mergeCell ref="CY76:DB76"/>
    <mergeCell ref="DC76:DF76"/>
    <mergeCell ref="DG76:DJ76"/>
    <mergeCell ref="DK76:DN76"/>
    <mergeCell ref="CY64:DB64"/>
    <mergeCell ref="DC64:DF64"/>
    <mergeCell ref="CU94:CX94"/>
    <mergeCell ref="CY94:DB94"/>
    <mergeCell ref="DC94:DF94"/>
    <mergeCell ref="DG94:DJ94"/>
    <mergeCell ref="DK94:DN94"/>
    <mergeCell ref="DO94:DR94"/>
    <mergeCell ref="CE88:CH88"/>
    <mergeCell ref="CI88:CL88"/>
    <mergeCell ref="CM88:CP88"/>
    <mergeCell ref="DK82:DN82"/>
    <mergeCell ref="DO82:DR82"/>
    <mergeCell ref="CE94:CH94"/>
    <mergeCell ref="CI94:CL94"/>
    <mergeCell ref="CI84:CL84"/>
    <mergeCell ref="CE92:CH92"/>
    <mergeCell ref="CI92:CL92"/>
    <mergeCell ref="CM92:CP92"/>
    <mergeCell ref="CQ92:CT92"/>
    <mergeCell ref="CU92:CX92"/>
    <mergeCell ref="CY92:DB92"/>
    <mergeCell ref="DC92:DF92"/>
    <mergeCell ref="DG92:DJ92"/>
    <mergeCell ref="CM84:CP84"/>
    <mergeCell ref="DK92:DN92"/>
    <mergeCell ref="DO92:DR92"/>
    <mergeCell ref="CQ84:CT84"/>
    <mergeCell ref="CU84:CX84"/>
    <mergeCell ref="CY84:DB84"/>
    <mergeCell ref="DC84:DF84"/>
    <mergeCell ref="CE72:CH72"/>
    <mergeCell ref="CQ58:CT58"/>
    <mergeCell ref="CU58:CX58"/>
    <mergeCell ref="CU22:CX22"/>
    <mergeCell ref="DG10:DJ10"/>
    <mergeCell ref="DK10:DN10"/>
    <mergeCell ref="DO10:DR10"/>
    <mergeCell ref="CK3:CK4"/>
    <mergeCell ref="CL3:CL4"/>
    <mergeCell ref="CY14:DB14"/>
    <mergeCell ref="CE82:CH82"/>
    <mergeCell ref="CI82:CL82"/>
    <mergeCell ref="CM82:CP82"/>
    <mergeCell ref="CQ82:CT82"/>
    <mergeCell ref="CU82:CX82"/>
    <mergeCell ref="CY82:DB82"/>
    <mergeCell ref="DC82:DF82"/>
    <mergeCell ref="DG82:DJ82"/>
    <mergeCell ref="CE80:CH80"/>
    <mergeCell ref="CI80:CL80"/>
    <mergeCell ref="CM80:CP80"/>
    <mergeCell ref="CQ80:CT80"/>
    <mergeCell ref="DK80:DN80"/>
    <mergeCell ref="DO80:DR80"/>
    <mergeCell ref="CE78:CH78"/>
    <mergeCell ref="CI78:CL78"/>
    <mergeCell ref="CM78:CP78"/>
    <mergeCell ref="CQ78:CT78"/>
    <mergeCell ref="CU78:CX78"/>
    <mergeCell ref="CY78:DB78"/>
    <mergeCell ref="DC78:DF78"/>
    <mergeCell ref="CE16:CH16"/>
    <mergeCell ref="CU64:CX64"/>
    <mergeCell ref="CM16:CP16"/>
    <mergeCell ref="CQ16:CT16"/>
    <mergeCell ref="CU16:CX16"/>
    <mergeCell ref="CY16:DB16"/>
    <mergeCell ref="DC16:DF16"/>
    <mergeCell ref="DG16:DJ16"/>
    <mergeCell ref="CQ88:CT88"/>
    <mergeCell ref="CU88:CX88"/>
    <mergeCell ref="CY88:DB88"/>
    <mergeCell ref="CY22:DB22"/>
    <mergeCell ref="DG64:DJ64"/>
    <mergeCell ref="DK64:DN64"/>
    <mergeCell ref="CE66:CH66"/>
    <mergeCell ref="CI66:CL66"/>
    <mergeCell ref="CM66:CP66"/>
    <mergeCell ref="CQ66:CT66"/>
    <mergeCell ref="CU66:CX66"/>
    <mergeCell ref="CY66:DB66"/>
    <mergeCell ref="DC66:DF66"/>
    <mergeCell ref="DG66:DJ66"/>
    <mergeCell ref="CE50:CH50"/>
    <mergeCell ref="CI50:CL50"/>
    <mergeCell ref="CM50:CP50"/>
    <mergeCell ref="CU80:CX80"/>
    <mergeCell ref="CY80:DB80"/>
    <mergeCell ref="DC80:DF80"/>
    <mergeCell ref="DG80:DJ80"/>
    <mergeCell ref="DK78:DN78"/>
    <mergeCell ref="CE56:CH56"/>
    <mergeCell ref="CI56:CL56"/>
    <mergeCell ref="DC22:DF22"/>
    <mergeCell ref="CM58:CP58"/>
    <mergeCell ref="DK98:DN98"/>
    <mergeCell ref="DO98:DR98"/>
    <mergeCell ref="CU106:CX106"/>
    <mergeCell ref="DK100:DN100"/>
    <mergeCell ref="DO100:DR100"/>
    <mergeCell ref="CE102:CH102"/>
    <mergeCell ref="CI102:CL102"/>
    <mergeCell ref="CM102:CP102"/>
    <mergeCell ref="CQ102:CT102"/>
    <mergeCell ref="CU102:CX102"/>
    <mergeCell ref="CI100:CL100"/>
    <mergeCell ref="CM100:CP100"/>
    <mergeCell ref="CQ100:CT100"/>
    <mergeCell ref="CU100:CX100"/>
    <mergeCell ref="CY100:DB100"/>
    <mergeCell ref="DC100:DF100"/>
    <mergeCell ref="DG100:DJ100"/>
    <mergeCell ref="DO104:DR104"/>
    <mergeCell ref="DO106:DR106"/>
    <mergeCell ref="CE1:DR1"/>
    <mergeCell ref="CE2:CH2"/>
    <mergeCell ref="CI2:CL2"/>
    <mergeCell ref="CM2:CP2"/>
    <mergeCell ref="CQ2:CT2"/>
    <mergeCell ref="CU2:CX2"/>
    <mergeCell ref="CY2:DB2"/>
    <mergeCell ref="DC2:DF2"/>
    <mergeCell ref="DG2:DJ2"/>
    <mergeCell ref="DK2:DN2"/>
    <mergeCell ref="DO2:DR2"/>
    <mergeCell ref="CE3:CE4"/>
    <mergeCell ref="CE6:CH6"/>
    <mergeCell ref="CI6:CL6"/>
    <mergeCell ref="CM6:CP6"/>
    <mergeCell ref="CQ6:CT6"/>
    <mergeCell ref="CY6:DB6"/>
    <mergeCell ref="DC6:DF6"/>
    <mergeCell ref="DG6:DJ6"/>
    <mergeCell ref="DK3:DK4"/>
    <mergeCell ref="CF3:CF4"/>
    <mergeCell ref="CG3:CG4"/>
    <mergeCell ref="CT3:CT4"/>
    <mergeCell ref="DG22:DJ22"/>
    <mergeCell ref="DK22:DN22"/>
    <mergeCell ref="DO22:DR22"/>
    <mergeCell ref="CE20:CH20"/>
    <mergeCell ref="CI20:CL20"/>
    <mergeCell ref="CM3:CM4"/>
    <mergeCell ref="CN3:CN4"/>
    <mergeCell ref="CO3:CO4"/>
    <mergeCell ref="CP3:CP4"/>
    <mergeCell ref="CQ3:CQ4"/>
    <mergeCell ref="CR3:CR4"/>
    <mergeCell ref="CS3:CS4"/>
    <mergeCell ref="DL3:DL4"/>
    <mergeCell ref="DM3:DM4"/>
    <mergeCell ref="DN3:DN4"/>
    <mergeCell ref="DO3:DO4"/>
    <mergeCell ref="DP3:DP4"/>
    <mergeCell ref="DQ3:DQ4"/>
    <mergeCell ref="DR3:DR4"/>
    <mergeCell ref="DK6:DN6"/>
    <mergeCell ref="DO6:DR6"/>
    <mergeCell ref="CU3:CU4"/>
    <mergeCell ref="CE10:CH10"/>
    <mergeCell ref="CV3:CV4"/>
    <mergeCell ref="CW3:CW4"/>
    <mergeCell ref="CX3:CX4"/>
    <mergeCell ref="CI18:CL18"/>
    <mergeCell ref="CM10:CP10"/>
    <mergeCell ref="CQ10:CT10"/>
    <mergeCell ref="CU10:CX10"/>
    <mergeCell ref="DC10:DF10"/>
    <mergeCell ref="CI16:CL16"/>
    <mergeCell ref="CU38:CX38"/>
    <mergeCell ref="CY38:DB38"/>
    <mergeCell ref="DC38:DF38"/>
    <mergeCell ref="DG38:DJ38"/>
    <mergeCell ref="DK38:DN38"/>
    <mergeCell ref="CE36:CH36"/>
    <mergeCell ref="CI36:CL36"/>
    <mergeCell ref="CU28:CX28"/>
    <mergeCell ref="CY28:DB28"/>
    <mergeCell ref="DC28:DF28"/>
    <mergeCell ref="DG28:DJ28"/>
    <mergeCell ref="DK28:DN28"/>
    <mergeCell ref="CE30:CH30"/>
    <mergeCell ref="CI30:CL30"/>
    <mergeCell ref="CM30:CP30"/>
    <mergeCell ref="CQ30:CT30"/>
    <mergeCell ref="CU30:CX30"/>
    <mergeCell ref="CY30:DB30"/>
    <mergeCell ref="DC30:DF30"/>
    <mergeCell ref="DG30:DJ30"/>
    <mergeCell ref="DK30:DN30"/>
    <mergeCell ref="CI32:CL32"/>
    <mergeCell ref="CM32:CP32"/>
    <mergeCell ref="CQ32:CT32"/>
    <mergeCell ref="CU32:CX32"/>
    <mergeCell ref="CY32:DB32"/>
    <mergeCell ref="DC32:DF32"/>
    <mergeCell ref="DG32:DJ32"/>
    <mergeCell ref="DK32:DN32"/>
    <mergeCell ref="CE52:CH52"/>
    <mergeCell ref="CE44:CH44"/>
    <mergeCell ref="CI44:CL44"/>
    <mergeCell ref="CM44:CP44"/>
    <mergeCell ref="CQ44:CT44"/>
    <mergeCell ref="CU44:CX44"/>
    <mergeCell ref="CY44:DB44"/>
    <mergeCell ref="DC44:DF44"/>
    <mergeCell ref="DG44:DJ44"/>
    <mergeCell ref="DK44:DN44"/>
    <mergeCell ref="DK66:DN66"/>
    <mergeCell ref="DO66:DR66"/>
    <mergeCell ref="CE62:CH62"/>
    <mergeCell ref="CI62:CL62"/>
    <mergeCell ref="CM62:CP62"/>
    <mergeCell ref="CQ62:CT62"/>
    <mergeCell ref="CU62:CX62"/>
    <mergeCell ref="CY62:DB62"/>
    <mergeCell ref="DC62:DF62"/>
    <mergeCell ref="DG62:DJ62"/>
    <mergeCell ref="DK62:DN62"/>
    <mergeCell ref="DO62:DR62"/>
    <mergeCell ref="DO56:DR56"/>
    <mergeCell ref="CI58:CL58"/>
    <mergeCell ref="CE64:CH64"/>
    <mergeCell ref="CI64:CL64"/>
    <mergeCell ref="CM64:CP64"/>
    <mergeCell ref="CQ64:CT64"/>
    <mergeCell ref="DO64:DR64"/>
    <mergeCell ref="CY52:DB52"/>
    <mergeCell ref="DK52:DN52"/>
    <mergeCell ref="CM56:CP56"/>
    <mergeCell ref="CY58:DB58"/>
    <mergeCell ref="DC58:DF58"/>
    <mergeCell ref="DG58:DJ58"/>
    <mergeCell ref="DK58:DN58"/>
    <mergeCell ref="DO58:DR58"/>
    <mergeCell ref="CE60:CH60"/>
    <mergeCell ref="CI60:CL60"/>
    <mergeCell ref="CM60:CP60"/>
    <mergeCell ref="CQ60:CT60"/>
    <mergeCell ref="CU60:CX60"/>
    <mergeCell ref="CY60:DB60"/>
    <mergeCell ref="DC60:DF60"/>
    <mergeCell ref="DG60:DJ60"/>
    <mergeCell ref="DK60:DN60"/>
    <mergeCell ref="DO60:DR60"/>
    <mergeCell ref="CE54:CH54"/>
    <mergeCell ref="CI54:CL54"/>
    <mergeCell ref="CM54:CP54"/>
    <mergeCell ref="CQ54:CT54"/>
    <mergeCell ref="CU54:CX54"/>
    <mergeCell ref="CY54:DB54"/>
    <mergeCell ref="DC54:DF54"/>
    <mergeCell ref="DG54:DJ54"/>
    <mergeCell ref="DK54:DN54"/>
    <mergeCell ref="DO54:DR54"/>
    <mergeCell ref="CQ56:CT56"/>
    <mergeCell ref="CU56:CX56"/>
    <mergeCell ref="CY56:DB56"/>
    <mergeCell ref="DC56:DF56"/>
    <mergeCell ref="DG56:DJ56"/>
    <mergeCell ref="DK56:DN56"/>
    <mergeCell ref="CE58:CH58"/>
    <mergeCell ref="CU90:CX90"/>
    <mergeCell ref="CY90:DB90"/>
    <mergeCell ref="DC90:DF90"/>
    <mergeCell ref="DG90:DJ90"/>
    <mergeCell ref="DK90:DN90"/>
    <mergeCell ref="DO90:DR90"/>
    <mergeCell ref="DC86:DF86"/>
    <mergeCell ref="DG86:DJ86"/>
    <mergeCell ref="DK86:DN86"/>
    <mergeCell ref="DO86:DR86"/>
    <mergeCell ref="CE84:CH84"/>
    <mergeCell ref="CM74:CP74"/>
    <mergeCell ref="CQ74:CT74"/>
    <mergeCell ref="CU74:CX74"/>
    <mergeCell ref="CY74:DB74"/>
    <mergeCell ref="DC74:DF74"/>
    <mergeCell ref="DG74:DJ74"/>
    <mergeCell ref="DK74:DN74"/>
    <mergeCell ref="CM86:CP86"/>
    <mergeCell ref="DG78:DJ78"/>
    <mergeCell ref="DG84:DJ84"/>
    <mergeCell ref="DK84:DN84"/>
    <mergeCell ref="DO84:DR84"/>
    <mergeCell ref="DO78:DR78"/>
    <mergeCell ref="DC88:DF88"/>
    <mergeCell ref="DG88:DJ88"/>
    <mergeCell ref="DK88:DN88"/>
    <mergeCell ref="DO88:DR88"/>
    <mergeCell ref="CE90:CH90"/>
    <mergeCell ref="CI90:CL90"/>
    <mergeCell ref="CE86:CH86"/>
    <mergeCell ref="CI86:CL86"/>
    <mergeCell ref="CE117:CH117"/>
    <mergeCell ref="CI117:CL117"/>
    <mergeCell ref="CM117:CP117"/>
    <mergeCell ref="CQ117:CT117"/>
    <mergeCell ref="CU117:CX117"/>
    <mergeCell ref="CY117:DB117"/>
    <mergeCell ref="DC117:DF117"/>
    <mergeCell ref="DG117:DJ117"/>
    <mergeCell ref="DK117:DN117"/>
    <mergeCell ref="DO117:DR117"/>
    <mergeCell ref="DK108:DN108"/>
    <mergeCell ref="DO108:DR108"/>
    <mergeCell ref="CE110:CH110"/>
    <mergeCell ref="CI110:CL110"/>
    <mergeCell ref="CM110:CP110"/>
    <mergeCell ref="CQ110:CT110"/>
    <mergeCell ref="CU110:CX110"/>
    <mergeCell ref="CY110:DB110"/>
    <mergeCell ref="DC110:DF110"/>
    <mergeCell ref="DG110:DJ110"/>
    <mergeCell ref="DK110:DN110"/>
    <mergeCell ref="CS113:CT116"/>
    <mergeCell ref="CU113:CV116"/>
    <mergeCell ref="CW113:CX116"/>
    <mergeCell ref="CY113:CZ116"/>
    <mergeCell ref="DA113:DB116"/>
    <mergeCell ref="DC113:DD116"/>
    <mergeCell ref="DE113:DF116"/>
    <mergeCell ref="DG113:DH116"/>
    <mergeCell ref="BW2:BZ2"/>
    <mergeCell ref="CA2:CD2"/>
    <mergeCell ref="BG2:BJ2"/>
    <mergeCell ref="BK2:BN2"/>
    <mergeCell ref="BO2:BR2"/>
    <mergeCell ref="DO110:DR110"/>
    <mergeCell ref="CE113:CF116"/>
    <mergeCell ref="CG113:CH116"/>
    <mergeCell ref="CI113:CJ116"/>
    <mergeCell ref="CK113:CL116"/>
    <mergeCell ref="CM113:CN116"/>
    <mergeCell ref="CO113:CP116"/>
    <mergeCell ref="CQ113:CR116"/>
    <mergeCell ref="BS24:BV24"/>
    <mergeCell ref="BW24:BZ24"/>
    <mergeCell ref="CA24:CD24"/>
    <mergeCell ref="CE24:CH24"/>
    <mergeCell ref="CE34:CH34"/>
    <mergeCell ref="BW34:BZ34"/>
    <mergeCell ref="CA34:CD34"/>
    <mergeCell ref="CE32:CH32"/>
    <mergeCell ref="BG30:BJ30"/>
    <mergeCell ref="CQ86:CT86"/>
    <mergeCell ref="CU86:CX86"/>
    <mergeCell ref="CY86:DB86"/>
    <mergeCell ref="BS2:BV2"/>
    <mergeCell ref="DK104:DN104"/>
    <mergeCell ref="BW10:BZ10"/>
    <mergeCell ref="CA10:CD10"/>
    <mergeCell ref="BW26:BZ26"/>
    <mergeCell ref="CA26:CD26"/>
    <mergeCell ref="CA32:CD32"/>
    <mergeCell ref="AA2:AD2"/>
    <mergeCell ref="AE2:AH2"/>
    <mergeCell ref="AI2:AL2"/>
    <mergeCell ref="S2:V2"/>
    <mergeCell ref="W2:Z2"/>
    <mergeCell ref="C2:F2"/>
    <mergeCell ref="G2:J2"/>
    <mergeCell ref="K2:N2"/>
    <mergeCell ref="O2:R2"/>
    <mergeCell ref="AQ2:AT2"/>
    <mergeCell ref="AU2:AX2"/>
    <mergeCell ref="AY2:BB2"/>
    <mergeCell ref="BC2:BF2"/>
    <mergeCell ref="AU24:AX24"/>
    <mergeCell ref="AY24:BB24"/>
    <mergeCell ref="AM24:AP24"/>
    <mergeCell ref="AQ24:AT24"/>
    <mergeCell ref="C24:F24"/>
    <mergeCell ref="G24:J24"/>
    <mergeCell ref="K24:N24"/>
    <mergeCell ref="O24:R24"/>
    <mergeCell ref="S24:V24"/>
    <mergeCell ref="W24:Z24"/>
    <mergeCell ref="AA24:AD24"/>
    <mergeCell ref="AE24:AH24"/>
    <mergeCell ref="AI24:AL24"/>
    <mergeCell ref="C10:F10"/>
    <mergeCell ref="AI14:AL14"/>
    <mergeCell ref="AM14:AP14"/>
    <mergeCell ref="AQ14:AT14"/>
    <mergeCell ref="AU14:AX14"/>
    <mergeCell ref="AY14:BB14"/>
    <mergeCell ref="BS8:BV8"/>
    <mergeCell ref="K26:N26"/>
    <mergeCell ref="O26:R26"/>
    <mergeCell ref="S26:V26"/>
    <mergeCell ref="W26:Z26"/>
    <mergeCell ref="AA26:AD26"/>
    <mergeCell ref="CE22:CH22"/>
    <mergeCell ref="CE18:CH18"/>
    <mergeCell ref="AY18:BB18"/>
    <mergeCell ref="O20:R20"/>
    <mergeCell ref="S20:V20"/>
    <mergeCell ref="W20:Z20"/>
    <mergeCell ref="AA20:AD20"/>
    <mergeCell ref="AE20:AH20"/>
    <mergeCell ref="AI20:AL20"/>
    <mergeCell ref="AM20:AP20"/>
    <mergeCell ref="AQ20:AT20"/>
    <mergeCell ref="AU20:AX20"/>
    <mergeCell ref="AY20:BB20"/>
    <mergeCell ref="BC20:BF20"/>
    <mergeCell ref="BG20:BJ20"/>
    <mergeCell ref="BG22:BJ22"/>
    <mergeCell ref="BK22:BN22"/>
    <mergeCell ref="BO22:BR22"/>
    <mergeCell ref="BS22:BV22"/>
    <mergeCell ref="BC14:BF14"/>
    <mergeCell ref="BG14:BJ14"/>
    <mergeCell ref="BO14:BR14"/>
    <mergeCell ref="AI18:AL18"/>
    <mergeCell ref="AM18:AP18"/>
    <mergeCell ref="K16:N16"/>
    <mergeCell ref="O16:R16"/>
    <mergeCell ref="BS10:BV10"/>
    <mergeCell ref="BW32:BZ32"/>
    <mergeCell ref="G32:J32"/>
    <mergeCell ref="K32:N32"/>
    <mergeCell ref="O32:R32"/>
    <mergeCell ref="S32:V32"/>
    <mergeCell ref="W32:Z32"/>
    <mergeCell ref="AA32:AD32"/>
    <mergeCell ref="AE32:AH32"/>
    <mergeCell ref="AI32:AL32"/>
    <mergeCell ref="AM32:AP32"/>
    <mergeCell ref="AQ32:AT32"/>
    <mergeCell ref="AU32:AX32"/>
    <mergeCell ref="AY32:BB32"/>
    <mergeCell ref="BC32:BF32"/>
    <mergeCell ref="BG32:BJ32"/>
    <mergeCell ref="BK32:BN32"/>
    <mergeCell ref="AA14:AD14"/>
    <mergeCell ref="AE14:AH14"/>
    <mergeCell ref="AQ30:AT30"/>
    <mergeCell ref="AU30:AX30"/>
    <mergeCell ref="G30:J30"/>
    <mergeCell ref="K30:N30"/>
    <mergeCell ref="G26:J26"/>
    <mergeCell ref="BO28:BR28"/>
    <mergeCell ref="BS28:BV28"/>
    <mergeCell ref="G16:J16"/>
    <mergeCell ref="S16:V16"/>
    <mergeCell ref="W16:Z16"/>
    <mergeCell ref="AA16:AD16"/>
    <mergeCell ref="AE16:AH16"/>
    <mergeCell ref="AI16:AL16"/>
    <mergeCell ref="BC34:BF34"/>
    <mergeCell ref="C8:F8"/>
    <mergeCell ref="G10:J10"/>
    <mergeCell ref="K10:N10"/>
    <mergeCell ref="O10:R10"/>
    <mergeCell ref="S10:V10"/>
    <mergeCell ref="AE10:AH10"/>
    <mergeCell ref="AI10:AL10"/>
    <mergeCell ref="AM10:AP10"/>
    <mergeCell ref="AQ10:AT10"/>
    <mergeCell ref="AU10:AX10"/>
    <mergeCell ref="AY10:BB10"/>
    <mergeCell ref="BC10:BF10"/>
    <mergeCell ref="BG10:BJ10"/>
    <mergeCell ref="BK10:BN10"/>
    <mergeCell ref="BO10:BR10"/>
    <mergeCell ref="O8:R8"/>
    <mergeCell ref="S8:V8"/>
    <mergeCell ref="W8:Z8"/>
    <mergeCell ref="AA8:AD8"/>
    <mergeCell ref="AE8:AH8"/>
    <mergeCell ref="AI8:AL8"/>
    <mergeCell ref="AM8:AP8"/>
    <mergeCell ref="AQ8:AT8"/>
    <mergeCell ref="AU8:AX8"/>
    <mergeCell ref="AY8:BB8"/>
    <mergeCell ref="BC8:BF8"/>
    <mergeCell ref="BG8:BJ8"/>
    <mergeCell ref="BK8:BN8"/>
    <mergeCell ref="BO8:BR8"/>
    <mergeCell ref="AM16:AP16"/>
    <mergeCell ref="AU18:AX18"/>
    <mergeCell ref="W56:Z56"/>
    <mergeCell ref="AU40:AX40"/>
    <mergeCell ref="AY40:BB40"/>
    <mergeCell ref="BO32:BR32"/>
    <mergeCell ref="BS32:BV32"/>
    <mergeCell ref="BO30:BR30"/>
    <mergeCell ref="BS30:BV30"/>
    <mergeCell ref="BW30:BZ30"/>
    <mergeCell ref="CA30:CD30"/>
    <mergeCell ref="S30:V30"/>
    <mergeCell ref="W30:Z30"/>
    <mergeCell ref="AA30:AD30"/>
    <mergeCell ref="AE30:AH30"/>
    <mergeCell ref="AI30:AL30"/>
    <mergeCell ref="AM30:AP30"/>
    <mergeCell ref="S36:V36"/>
    <mergeCell ref="W36:Z36"/>
    <mergeCell ref="AA36:AD36"/>
    <mergeCell ref="AE36:AH36"/>
    <mergeCell ref="AI36:AL36"/>
    <mergeCell ref="AM36:AP36"/>
    <mergeCell ref="AQ36:AT36"/>
    <mergeCell ref="AU36:AX36"/>
    <mergeCell ref="AY36:BB36"/>
    <mergeCell ref="BC36:BF36"/>
    <mergeCell ref="S34:V34"/>
    <mergeCell ref="W34:Z34"/>
    <mergeCell ref="AA34:AD34"/>
    <mergeCell ref="AE34:AH34"/>
    <mergeCell ref="AI34:AL34"/>
    <mergeCell ref="AM34:AP34"/>
    <mergeCell ref="AQ34:AT34"/>
    <mergeCell ref="BG34:BJ34"/>
    <mergeCell ref="BK34:BN34"/>
    <mergeCell ref="BO34:BR34"/>
    <mergeCell ref="BS34:BV34"/>
    <mergeCell ref="C34:F34"/>
    <mergeCell ref="O30:R30"/>
    <mergeCell ref="BG36:BJ36"/>
    <mergeCell ref="BK36:BN36"/>
    <mergeCell ref="BO36:BR36"/>
    <mergeCell ref="BS36:BV36"/>
    <mergeCell ref="G38:J38"/>
    <mergeCell ref="BW42:BZ42"/>
    <mergeCell ref="CA42:CD42"/>
    <mergeCell ref="G42:J42"/>
    <mergeCell ref="K42:N42"/>
    <mergeCell ref="C42:F42"/>
    <mergeCell ref="BG40:BJ40"/>
    <mergeCell ref="BK40:BN40"/>
    <mergeCell ref="BO40:BR40"/>
    <mergeCell ref="BS40:BV40"/>
    <mergeCell ref="BW40:BZ40"/>
    <mergeCell ref="CA40:CD40"/>
    <mergeCell ref="O40:R40"/>
    <mergeCell ref="S40:V40"/>
    <mergeCell ref="W40:Z40"/>
    <mergeCell ref="AA40:AD40"/>
    <mergeCell ref="AE40:AH40"/>
    <mergeCell ref="AI40:AL40"/>
    <mergeCell ref="AM40:AP40"/>
    <mergeCell ref="AQ40:AT40"/>
    <mergeCell ref="AU34:AX34"/>
    <mergeCell ref="AY34:BB34"/>
    <mergeCell ref="CA60:CD60"/>
    <mergeCell ref="BC40:BF40"/>
    <mergeCell ref="BW36:BZ36"/>
    <mergeCell ref="CA36:CD36"/>
    <mergeCell ref="O36:R36"/>
    <mergeCell ref="C40:F40"/>
    <mergeCell ref="BW62:BZ62"/>
    <mergeCell ref="CA62:CD62"/>
    <mergeCell ref="C62:F62"/>
    <mergeCell ref="G62:J62"/>
    <mergeCell ref="K62:N62"/>
    <mergeCell ref="O62:R62"/>
    <mergeCell ref="S62:V62"/>
    <mergeCell ref="W62:Z62"/>
    <mergeCell ref="AA62:AD62"/>
    <mergeCell ref="AE62:AH62"/>
    <mergeCell ref="AI62:AL62"/>
    <mergeCell ref="AM62:AP62"/>
    <mergeCell ref="AQ62:AT62"/>
    <mergeCell ref="AU62:AX62"/>
    <mergeCell ref="AY62:BB62"/>
    <mergeCell ref="BC62:BF62"/>
    <mergeCell ref="BG62:BJ62"/>
    <mergeCell ref="BK62:BN62"/>
    <mergeCell ref="BO62:BR62"/>
    <mergeCell ref="BS62:BV62"/>
    <mergeCell ref="BK42:BN42"/>
    <mergeCell ref="BO42:BR42"/>
    <mergeCell ref="BS42:BV42"/>
    <mergeCell ref="BO58:BR58"/>
    <mergeCell ref="BS58:BV58"/>
    <mergeCell ref="S56:V56"/>
  </mergeCells>
  <conditionalFormatting sqref="C5:F25 C27:F27 C29:F94">
    <cfRule type="cellIs" dxfId="47" priority="34" operator="equal">
      <formula>"Evaluer"</formula>
    </cfRule>
  </conditionalFormatting>
  <conditionalFormatting sqref="A96 DS96:DV96 C96:F96">
    <cfRule type="cellIs" dxfId="46" priority="32" operator="equal">
      <formula>"Evaluer"</formula>
    </cfRule>
  </conditionalFormatting>
  <conditionalFormatting sqref="A95 DS95:DV95 C95:F95">
    <cfRule type="cellIs" dxfId="45" priority="31" operator="equal">
      <formula>"Evaluer"</formula>
    </cfRule>
  </conditionalFormatting>
  <conditionalFormatting sqref="C97:F110">
    <cfRule type="cellIs" dxfId="44" priority="27" operator="equal">
      <formula>"Evaluer"</formula>
    </cfRule>
  </conditionalFormatting>
  <conditionalFormatting sqref="G5:CD25 G27:CD27 G29:CD94">
    <cfRule type="cellIs" dxfId="43" priority="26" operator="equal">
      <formula>"Evaluer"</formula>
    </cfRule>
  </conditionalFormatting>
  <conditionalFormatting sqref="G96:CD96">
    <cfRule type="cellIs" dxfId="42" priority="25" operator="equal">
      <formula>"Evaluer"</formula>
    </cfRule>
  </conditionalFormatting>
  <conditionalFormatting sqref="G95:CD95">
    <cfRule type="cellIs" dxfId="41" priority="24" operator="equal">
      <formula>"Evaluer"</formula>
    </cfRule>
  </conditionalFormatting>
  <conditionalFormatting sqref="G97:CD110">
    <cfRule type="cellIs" dxfId="40" priority="23" operator="equal">
      <formula>"Evaluer"</formula>
    </cfRule>
  </conditionalFormatting>
  <conditionalFormatting sqref="CE5:DR25 CE27:DR27 CE29:DR94">
    <cfRule type="cellIs" dxfId="39" priority="18" operator="equal">
      <formula>"Evaluer"</formula>
    </cfRule>
  </conditionalFormatting>
  <conditionalFormatting sqref="CE96:DR96">
    <cfRule type="cellIs" dxfId="38" priority="17" operator="equal">
      <formula>"Evaluer"</formula>
    </cfRule>
  </conditionalFormatting>
  <conditionalFormatting sqref="CE95:DR95">
    <cfRule type="cellIs" dxfId="37" priority="16" operator="equal">
      <formula>"Evaluer"</formula>
    </cfRule>
  </conditionalFormatting>
  <conditionalFormatting sqref="CE97:DR110">
    <cfRule type="cellIs" dxfId="36" priority="15" operator="equal">
      <formula>"Evaluer"</formula>
    </cfRule>
  </conditionalFormatting>
  <conditionalFormatting sqref="B96">
    <cfRule type="cellIs" dxfId="35" priority="14" operator="equal">
      <formula>"Evaluer"</formula>
    </cfRule>
  </conditionalFormatting>
  <conditionalFormatting sqref="B95">
    <cfRule type="cellIs" dxfId="34" priority="13" operator="equal">
      <formula>"Evaluer"</formula>
    </cfRule>
  </conditionalFormatting>
  <conditionalFormatting sqref="B5">
    <cfRule type="cellIs" dxfId="33" priority="9" operator="equal">
      <formula>"Evaluer"</formula>
    </cfRule>
  </conditionalFormatting>
  <conditionalFormatting sqref="B7 B9 B11 B13 B15 B17 B19 B21 B23 B25 B27 B29 B31 B33 B35 B37 B39 B41 B43 B45 B47 B49 B51 B53 B55 B57 B59 B61 B63 B65 B67 B69 B71 B73 B75 B77 B79 B81 B83 B85 B87 B89 B91 B93">
    <cfRule type="cellIs" dxfId="32" priority="8" operator="equal">
      <formula>"Evaluer"</formula>
    </cfRule>
  </conditionalFormatting>
  <conditionalFormatting sqref="B97 B99 B101 B103 B105 B107 B109">
    <cfRule type="cellIs" dxfId="31" priority="7" operator="equal">
      <formula>"Evaluer"</formula>
    </cfRule>
  </conditionalFormatting>
  <conditionalFormatting sqref="C26:F26">
    <cfRule type="cellIs" dxfId="30" priority="6" operator="equal">
      <formula>"Evaluer"</formula>
    </cfRule>
  </conditionalFormatting>
  <conditionalFormatting sqref="G26:CD26">
    <cfRule type="cellIs" dxfId="29" priority="5" operator="equal">
      <formula>"Evaluer"</formula>
    </cfRule>
  </conditionalFormatting>
  <conditionalFormatting sqref="CE26:DR26">
    <cfRule type="cellIs" dxfId="28" priority="4" operator="equal">
      <formula>"Evaluer"</formula>
    </cfRule>
  </conditionalFormatting>
  <conditionalFormatting sqref="C28:F28">
    <cfRule type="cellIs" dxfId="27" priority="3" operator="equal">
      <formula>"Evaluer"</formula>
    </cfRule>
  </conditionalFormatting>
  <conditionalFormatting sqref="G28:CD28">
    <cfRule type="cellIs" dxfId="26" priority="2" operator="equal">
      <formula>"Evaluer"</formula>
    </cfRule>
  </conditionalFormatting>
  <conditionalFormatting sqref="CE28:DR28">
    <cfRule type="cellIs" dxfId="25" priority="1" operator="equal">
      <formula>"Evaluer"</formula>
    </cfRule>
  </conditionalFormatting>
  <dataValidations count="1">
    <dataValidation type="list" allowBlank="1" sqref="C2:DR2">
      <formula1>Activite</formula1>
    </dataValidation>
  </dataValidations>
  <printOptions horizontalCentered="1" verticalCentered="1"/>
  <pageMargins left="0.2" right="0.2" top="0.19685039370078741" bottom="0.19685039370078741" header="0.19685039370078741" footer="0.19685039370078741"/>
  <pageSetup paperSize="8" scale="31" orientation="landscape" r:id="rId1"/>
  <headerFooter alignWithMargins="0"/>
  <drawing r:id="rId2"/>
  <legacyDrawing r:id="rId3"/>
  <controls>
    <mc:AlternateContent xmlns:mc="http://schemas.openxmlformats.org/markup-compatibility/2006">
      <mc:Choice Requires="x14">
        <control shapeId="31746" r:id="rId4" name="ComboBox2">
          <controlPr defaultSize="0" autoLine="0" r:id="rId5">
            <anchor moveWithCells="1">
              <from>
                <xdr:col>0</xdr:col>
                <xdr:colOff>2057400</xdr:colOff>
                <xdr:row>0</xdr:row>
                <xdr:rowOff>219075</xdr:rowOff>
              </from>
              <to>
                <xdr:col>1</xdr:col>
                <xdr:colOff>342900</xdr:colOff>
                <xdr:row>0</xdr:row>
                <xdr:rowOff>495300</xdr:rowOff>
              </to>
            </anchor>
          </controlPr>
        </control>
      </mc:Choice>
      <mc:Fallback>
        <control shapeId="31746" r:id="rId4" name="ComboBox2"/>
      </mc:Fallback>
    </mc:AlternateContent>
  </control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tabColor rgb="FFFFFF00"/>
    <pageSetUpPr fitToPage="1"/>
  </sheetPr>
  <dimension ref="A1:DV294"/>
  <sheetViews>
    <sheetView showGridLines="0" showZeros="0" zoomScale="50" zoomScaleNormal="50" workbookViewId="0">
      <pane xSplit="5" ySplit="4" topLeftCell="F5" activePane="bottomRight" state="frozenSplit"/>
      <selection pane="topRight" activeCell="F1" sqref="F1"/>
      <selection pane="bottomLeft" activeCell="A5" sqref="A5"/>
      <selection pane="bottomRight"/>
    </sheetView>
  </sheetViews>
  <sheetFormatPr baseColWidth="10" defaultRowHeight="12.75" x14ac:dyDescent="0.2"/>
  <cols>
    <col min="1" max="1" width="70.85546875" style="6" customWidth="1"/>
    <col min="2" max="125" width="7" style="1" customWidth="1"/>
    <col min="126" max="126" width="11.42578125" style="1" customWidth="1"/>
    <col min="127" max="272" width="11.42578125" style="1"/>
    <col min="273" max="273" width="70.85546875" style="1" customWidth="1"/>
    <col min="274" max="357" width="7" style="1" customWidth="1"/>
    <col min="358" max="528" width="11.42578125" style="1"/>
    <col min="529" max="529" width="70.85546875" style="1" customWidth="1"/>
    <col min="530" max="613" width="7" style="1" customWidth="1"/>
    <col min="614" max="784" width="11.42578125" style="1"/>
    <col min="785" max="785" width="70.85546875" style="1" customWidth="1"/>
    <col min="786" max="869" width="7" style="1" customWidth="1"/>
    <col min="870" max="1040" width="11.42578125" style="1"/>
    <col min="1041" max="1041" width="70.85546875" style="1" customWidth="1"/>
    <col min="1042" max="1125" width="7" style="1" customWidth="1"/>
    <col min="1126" max="1296" width="11.42578125" style="1"/>
    <col min="1297" max="1297" width="70.85546875" style="1" customWidth="1"/>
    <col min="1298" max="1381" width="7" style="1" customWidth="1"/>
    <col min="1382" max="1552" width="11.42578125" style="1"/>
    <col min="1553" max="1553" width="70.85546875" style="1" customWidth="1"/>
    <col min="1554" max="1637" width="7" style="1" customWidth="1"/>
    <col min="1638" max="1808" width="11.42578125" style="1"/>
    <col min="1809" max="1809" width="70.85546875" style="1" customWidth="1"/>
    <col min="1810" max="1893" width="7" style="1" customWidth="1"/>
    <col min="1894" max="2064" width="11.42578125" style="1"/>
    <col min="2065" max="2065" width="70.85546875" style="1" customWidth="1"/>
    <col min="2066" max="2149" width="7" style="1" customWidth="1"/>
    <col min="2150" max="2320" width="11.42578125" style="1"/>
    <col min="2321" max="2321" width="70.85546875" style="1" customWidth="1"/>
    <col min="2322" max="2405" width="7" style="1" customWidth="1"/>
    <col min="2406" max="2576" width="11.42578125" style="1"/>
    <col min="2577" max="2577" width="70.85546875" style="1" customWidth="1"/>
    <col min="2578" max="2661" width="7" style="1" customWidth="1"/>
    <col min="2662" max="2832" width="11.42578125" style="1"/>
    <col min="2833" max="2833" width="70.85546875" style="1" customWidth="1"/>
    <col min="2834" max="2917" width="7" style="1" customWidth="1"/>
    <col min="2918" max="3088" width="11.42578125" style="1"/>
    <col min="3089" max="3089" width="70.85546875" style="1" customWidth="1"/>
    <col min="3090" max="3173" width="7" style="1" customWidth="1"/>
    <col min="3174" max="3344" width="11.42578125" style="1"/>
    <col min="3345" max="3345" width="70.85546875" style="1" customWidth="1"/>
    <col min="3346" max="3429" width="7" style="1" customWidth="1"/>
    <col min="3430" max="3600" width="11.42578125" style="1"/>
    <col min="3601" max="3601" width="70.85546875" style="1" customWidth="1"/>
    <col min="3602" max="3685" width="7" style="1" customWidth="1"/>
    <col min="3686" max="3856" width="11.42578125" style="1"/>
    <col min="3857" max="3857" width="70.85546875" style="1" customWidth="1"/>
    <col min="3858" max="3941" width="7" style="1" customWidth="1"/>
    <col min="3942" max="4112" width="11.42578125" style="1"/>
    <col min="4113" max="4113" width="70.85546875" style="1" customWidth="1"/>
    <col min="4114" max="4197" width="7" style="1" customWidth="1"/>
    <col min="4198" max="4368" width="11.42578125" style="1"/>
    <col min="4369" max="4369" width="70.85546875" style="1" customWidth="1"/>
    <col min="4370" max="4453" width="7" style="1" customWidth="1"/>
    <col min="4454" max="4624" width="11.42578125" style="1"/>
    <col min="4625" max="4625" width="70.85546875" style="1" customWidth="1"/>
    <col min="4626" max="4709" width="7" style="1" customWidth="1"/>
    <col min="4710" max="4880" width="11.42578125" style="1"/>
    <col min="4881" max="4881" width="70.85546875" style="1" customWidth="1"/>
    <col min="4882" max="4965" width="7" style="1" customWidth="1"/>
    <col min="4966" max="5136" width="11.42578125" style="1"/>
    <col min="5137" max="5137" width="70.85546875" style="1" customWidth="1"/>
    <col min="5138" max="5221" width="7" style="1" customWidth="1"/>
    <col min="5222" max="5392" width="11.42578125" style="1"/>
    <col min="5393" max="5393" width="70.85546875" style="1" customWidth="1"/>
    <col min="5394" max="5477" width="7" style="1" customWidth="1"/>
    <col min="5478" max="5648" width="11.42578125" style="1"/>
    <col min="5649" max="5649" width="70.85546875" style="1" customWidth="1"/>
    <col min="5650" max="5733" width="7" style="1" customWidth="1"/>
    <col min="5734" max="5904" width="11.42578125" style="1"/>
    <col min="5905" max="5905" width="70.85546875" style="1" customWidth="1"/>
    <col min="5906" max="5989" width="7" style="1" customWidth="1"/>
    <col min="5990" max="6160" width="11.42578125" style="1"/>
    <col min="6161" max="6161" width="70.85546875" style="1" customWidth="1"/>
    <col min="6162" max="6245" width="7" style="1" customWidth="1"/>
    <col min="6246" max="6416" width="11.42578125" style="1"/>
    <col min="6417" max="6417" width="70.85546875" style="1" customWidth="1"/>
    <col min="6418" max="6501" width="7" style="1" customWidth="1"/>
    <col min="6502" max="6672" width="11.42578125" style="1"/>
    <col min="6673" max="6673" width="70.85546875" style="1" customWidth="1"/>
    <col min="6674" max="6757" width="7" style="1" customWidth="1"/>
    <col min="6758" max="6928" width="11.42578125" style="1"/>
    <col min="6929" max="6929" width="70.85546875" style="1" customWidth="1"/>
    <col min="6930" max="7013" width="7" style="1" customWidth="1"/>
    <col min="7014" max="7184" width="11.42578125" style="1"/>
    <col min="7185" max="7185" width="70.85546875" style="1" customWidth="1"/>
    <col min="7186" max="7269" width="7" style="1" customWidth="1"/>
    <col min="7270" max="7440" width="11.42578125" style="1"/>
    <col min="7441" max="7441" width="70.85546875" style="1" customWidth="1"/>
    <col min="7442" max="7525" width="7" style="1" customWidth="1"/>
    <col min="7526" max="7696" width="11.42578125" style="1"/>
    <col min="7697" max="7697" width="70.85546875" style="1" customWidth="1"/>
    <col min="7698" max="7781" width="7" style="1" customWidth="1"/>
    <col min="7782" max="7952" width="11.42578125" style="1"/>
    <col min="7953" max="7953" width="70.85546875" style="1" customWidth="1"/>
    <col min="7954" max="8037" width="7" style="1" customWidth="1"/>
    <col min="8038" max="8208" width="11.42578125" style="1"/>
    <col min="8209" max="8209" width="70.85546875" style="1" customWidth="1"/>
    <col min="8210" max="8293" width="7" style="1" customWidth="1"/>
    <col min="8294" max="8464" width="11.42578125" style="1"/>
    <col min="8465" max="8465" width="70.85546875" style="1" customWidth="1"/>
    <col min="8466" max="8549" width="7" style="1" customWidth="1"/>
    <col min="8550" max="8720" width="11.42578125" style="1"/>
    <col min="8721" max="8721" width="70.85546875" style="1" customWidth="1"/>
    <col min="8722" max="8805" width="7" style="1" customWidth="1"/>
    <col min="8806" max="8976" width="11.42578125" style="1"/>
    <col min="8977" max="8977" width="70.85546875" style="1" customWidth="1"/>
    <col min="8978" max="9061" width="7" style="1" customWidth="1"/>
    <col min="9062" max="9232" width="11.42578125" style="1"/>
    <col min="9233" max="9233" width="70.85546875" style="1" customWidth="1"/>
    <col min="9234" max="9317" width="7" style="1" customWidth="1"/>
    <col min="9318" max="9488" width="11.42578125" style="1"/>
    <col min="9489" max="9489" width="70.85546875" style="1" customWidth="1"/>
    <col min="9490" max="9573" width="7" style="1" customWidth="1"/>
    <col min="9574" max="9744" width="11.42578125" style="1"/>
    <col min="9745" max="9745" width="70.85546875" style="1" customWidth="1"/>
    <col min="9746" max="9829" width="7" style="1" customWidth="1"/>
    <col min="9830" max="10000" width="11.42578125" style="1"/>
    <col min="10001" max="10001" width="70.85546875" style="1" customWidth="1"/>
    <col min="10002" max="10085" width="7" style="1" customWidth="1"/>
    <col min="10086" max="10256" width="11.42578125" style="1"/>
    <col min="10257" max="10257" width="70.85546875" style="1" customWidth="1"/>
    <col min="10258" max="10341" width="7" style="1" customWidth="1"/>
    <col min="10342" max="10512" width="11.42578125" style="1"/>
    <col min="10513" max="10513" width="70.85546875" style="1" customWidth="1"/>
    <col min="10514" max="10597" width="7" style="1" customWidth="1"/>
    <col min="10598" max="10768" width="11.42578125" style="1"/>
    <col min="10769" max="10769" width="70.85546875" style="1" customWidth="1"/>
    <col min="10770" max="10853" width="7" style="1" customWidth="1"/>
    <col min="10854" max="11024" width="11.42578125" style="1"/>
    <col min="11025" max="11025" width="70.85546875" style="1" customWidth="1"/>
    <col min="11026" max="11109" width="7" style="1" customWidth="1"/>
    <col min="11110" max="11280" width="11.42578125" style="1"/>
    <col min="11281" max="11281" width="70.85546875" style="1" customWidth="1"/>
    <col min="11282" max="11365" width="7" style="1" customWidth="1"/>
    <col min="11366" max="11536" width="11.42578125" style="1"/>
    <col min="11537" max="11537" width="70.85546875" style="1" customWidth="1"/>
    <col min="11538" max="11621" width="7" style="1" customWidth="1"/>
    <col min="11622" max="11792" width="11.42578125" style="1"/>
    <col min="11793" max="11793" width="70.85546875" style="1" customWidth="1"/>
    <col min="11794" max="11877" width="7" style="1" customWidth="1"/>
    <col min="11878" max="12048" width="11.42578125" style="1"/>
    <col min="12049" max="12049" width="70.85546875" style="1" customWidth="1"/>
    <col min="12050" max="12133" width="7" style="1" customWidth="1"/>
    <col min="12134" max="12304" width="11.42578125" style="1"/>
    <col min="12305" max="12305" width="70.85546875" style="1" customWidth="1"/>
    <col min="12306" max="12389" width="7" style="1" customWidth="1"/>
    <col min="12390" max="12560" width="11.42578125" style="1"/>
    <col min="12561" max="12561" width="70.85546875" style="1" customWidth="1"/>
    <col min="12562" max="12645" width="7" style="1" customWidth="1"/>
    <col min="12646" max="12816" width="11.42578125" style="1"/>
    <col min="12817" max="12817" width="70.85546875" style="1" customWidth="1"/>
    <col min="12818" max="12901" width="7" style="1" customWidth="1"/>
    <col min="12902" max="13072" width="11.42578125" style="1"/>
    <col min="13073" max="13073" width="70.85546875" style="1" customWidth="1"/>
    <col min="13074" max="13157" width="7" style="1" customWidth="1"/>
    <col min="13158" max="13328" width="11.42578125" style="1"/>
    <col min="13329" max="13329" width="70.85546875" style="1" customWidth="1"/>
    <col min="13330" max="13413" width="7" style="1" customWidth="1"/>
    <col min="13414" max="13584" width="11.42578125" style="1"/>
    <col min="13585" max="13585" width="70.85546875" style="1" customWidth="1"/>
    <col min="13586" max="13669" width="7" style="1" customWidth="1"/>
    <col min="13670" max="13840" width="11.42578125" style="1"/>
    <col min="13841" max="13841" width="70.85546875" style="1" customWidth="1"/>
    <col min="13842" max="13925" width="7" style="1" customWidth="1"/>
    <col min="13926" max="14096" width="11.42578125" style="1"/>
    <col min="14097" max="14097" width="70.85546875" style="1" customWidth="1"/>
    <col min="14098" max="14181" width="7" style="1" customWidth="1"/>
    <col min="14182" max="14352" width="11.42578125" style="1"/>
    <col min="14353" max="14353" width="70.85546875" style="1" customWidth="1"/>
    <col min="14354" max="14437" width="7" style="1" customWidth="1"/>
    <col min="14438" max="14608" width="11.42578125" style="1"/>
    <col min="14609" max="14609" width="70.85546875" style="1" customWidth="1"/>
    <col min="14610" max="14693" width="7" style="1" customWidth="1"/>
    <col min="14694" max="14864" width="11.42578125" style="1"/>
    <col min="14865" max="14865" width="70.85546875" style="1" customWidth="1"/>
    <col min="14866" max="14949" width="7" style="1" customWidth="1"/>
    <col min="14950" max="15120" width="11.42578125" style="1"/>
    <col min="15121" max="15121" width="70.85546875" style="1" customWidth="1"/>
    <col min="15122" max="15205" width="7" style="1" customWidth="1"/>
    <col min="15206" max="15376" width="11.42578125" style="1"/>
    <col min="15377" max="15377" width="70.85546875" style="1" customWidth="1"/>
    <col min="15378" max="15461" width="7" style="1" customWidth="1"/>
    <col min="15462" max="15632" width="11.42578125" style="1"/>
    <col min="15633" max="15633" width="70.85546875" style="1" customWidth="1"/>
    <col min="15634" max="15717" width="7" style="1" customWidth="1"/>
    <col min="15718" max="15888" width="11.42578125" style="1"/>
    <col min="15889" max="15889" width="70.85546875" style="1" customWidth="1"/>
    <col min="15890" max="15973" width="7" style="1" customWidth="1"/>
    <col min="15974" max="16144" width="11.42578125" style="1"/>
    <col min="16145" max="16145" width="70.85546875" style="1" customWidth="1"/>
    <col min="16146" max="16229" width="7" style="1" customWidth="1"/>
    <col min="16230" max="16384" width="11.42578125" style="1"/>
  </cols>
  <sheetData>
    <row r="1" spans="1:126" s="10" customFormat="1" ht="81" customHeight="1" thickBot="1" x14ac:dyDescent="0.25">
      <c r="A1" s="154" t="s">
        <v>122</v>
      </c>
      <c r="B1" s="132"/>
      <c r="C1" s="132"/>
      <c r="D1" s="132"/>
      <c r="E1" s="132"/>
      <c r="F1" s="513" t="str">
        <f>Bareme!C1</f>
        <v>Tp1 à 10</v>
      </c>
      <c r="G1" s="513"/>
      <c r="H1" s="513"/>
      <c r="I1" s="513"/>
      <c r="J1" s="513"/>
      <c r="K1" s="513"/>
      <c r="L1" s="513"/>
      <c r="M1" s="513"/>
      <c r="N1" s="513"/>
      <c r="O1" s="513"/>
      <c r="P1" s="513"/>
      <c r="Q1" s="513"/>
      <c r="R1" s="513"/>
      <c r="S1" s="513"/>
      <c r="T1" s="513"/>
      <c r="U1" s="513"/>
      <c r="V1" s="513"/>
      <c r="W1" s="513"/>
      <c r="X1" s="513"/>
      <c r="Y1" s="513"/>
      <c r="Z1" s="513"/>
      <c r="AA1" s="513"/>
      <c r="AB1" s="513"/>
      <c r="AC1" s="513"/>
      <c r="AD1" s="513"/>
      <c r="AE1" s="513"/>
      <c r="AF1" s="513"/>
      <c r="AG1" s="513"/>
      <c r="AH1" s="513"/>
      <c r="AI1" s="513"/>
      <c r="AJ1" s="513"/>
      <c r="AK1" s="513"/>
      <c r="AL1" s="513"/>
      <c r="AM1" s="513"/>
      <c r="AN1" s="513"/>
      <c r="AO1" s="513"/>
      <c r="AP1" s="513"/>
      <c r="AQ1" s="513"/>
      <c r="AR1" s="513"/>
      <c r="AS1" s="513"/>
      <c r="AT1" s="511" t="str">
        <f>Bareme!AQ1</f>
        <v>Tp11 à 20</v>
      </c>
      <c r="AU1" s="511"/>
      <c r="AV1" s="511"/>
      <c r="AW1" s="511"/>
      <c r="AX1" s="511"/>
      <c r="AY1" s="511"/>
      <c r="AZ1" s="511"/>
      <c r="BA1" s="511"/>
      <c r="BB1" s="511"/>
      <c r="BC1" s="511"/>
      <c r="BD1" s="511"/>
      <c r="BE1" s="511"/>
      <c r="BF1" s="511"/>
      <c r="BG1" s="511"/>
      <c r="BH1" s="511"/>
      <c r="BI1" s="511"/>
      <c r="BJ1" s="511"/>
      <c r="BK1" s="511"/>
      <c r="BL1" s="511"/>
      <c r="BM1" s="511"/>
      <c r="BN1" s="511"/>
      <c r="BO1" s="511"/>
      <c r="BP1" s="511"/>
      <c r="BQ1" s="511"/>
      <c r="BR1" s="511"/>
      <c r="BS1" s="511"/>
      <c r="BT1" s="511"/>
      <c r="BU1" s="511"/>
      <c r="BV1" s="511"/>
      <c r="BW1" s="511"/>
      <c r="BX1" s="511"/>
      <c r="BY1" s="511"/>
      <c r="BZ1" s="511"/>
      <c r="CA1" s="511"/>
      <c r="CB1" s="511"/>
      <c r="CC1" s="511"/>
      <c r="CD1" s="511"/>
      <c r="CE1" s="511"/>
      <c r="CF1" s="511"/>
      <c r="CG1" s="512"/>
      <c r="CH1" s="475" t="str">
        <f>Bareme!CE1</f>
        <v>Tp21 à 30</v>
      </c>
      <c r="CI1" s="475"/>
      <c r="CJ1" s="475"/>
      <c r="CK1" s="475"/>
      <c r="CL1" s="475"/>
      <c r="CM1" s="475"/>
      <c r="CN1" s="475"/>
      <c r="CO1" s="475"/>
      <c r="CP1" s="475"/>
      <c r="CQ1" s="475"/>
      <c r="CR1" s="475"/>
      <c r="CS1" s="475"/>
      <c r="CT1" s="475"/>
      <c r="CU1" s="475"/>
      <c r="CV1" s="475"/>
      <c r="CW1" s="475"/>
      <c r="CX1" s="475"/>
      <c r="CY1" s="475"/>
      <c r="CZ1" s="475"/>
      <c r="DA1" s="475"/>
      <c r="DB1" s="475"/>
      <c r="DC1" s="475"/>
      <c r="DD1" s="475"/>
      <c r="DE1" s="475"/>
      <c r="DF1" s="475"/>
      <c r="DG1" s="475"/>
      <c r="DH1" s="475"/>
      <c r="DI1" s="475"/>
      <c r="DJ1" s="475"/>
      <c r="DK1" s="475"/>
      <c r="DL1" s="475"/>
      <c r="DM1" s="475"/>
      <c r="DN1" s="475"/>
      <c r="DO1" s="475"/>
      <c r="DP1" s="475"/>
      <c r="DQ1" s="475"/>
      <c r="DR1" s="475"/>
      <c r="DS1" s="475"/>
      <c r="DT1" s="475"/>
      <c r="DU1" s="476"/>
    </row>
    <row r="2" spans="1:126" s="2" customFormat="1" ht="23.1" customHeight="1" thickBot="1" x14ac:dyDescent="0.4">
      <c r="A2" s="89" t="str">
        <f>IFERROR(CONCATENATE("Moyenne :  ",ROUND(A113,1)," /20"),"-")</f>
        <v>-</v>
      </c>
      <c r="B2" s="539" t="s">
        <v>142</v>
      </c>
      <c r="C2" s="539"/>
      <c r="D2" s="539"/>
      <c r="E2" s="540"/>
      <c r="F2" s="477" t="str">
        <f>Bareme!C2</f>
        <v>13CF_TOR</v>
      </c>
      <c r="G2" s="477"/>
      <c r="H2" s="477"/>
      <c r="I2" s="478"/>
      <c r="J2" s="477" t="str">
        <f>Bareme!G2</f>
        <v>Act2</v>
      </c>
      <c r="K2" s="477"/>
      <c r="L2" s="477"/>
      <c r="M2" s="478"/>
      <c r="N2" s="477" t="str">
        <f>Bareme!K2</f>
        <v>Act3</v>
      </c>
      <c r="O2" s="477"/>
      <c r="P2" s="477"/>
      <c r="Q2" s="478"/>
      <c r="R2" s="477" t="str">
        <f>Bareme!O2</f>
        <v>Act4</v>
      </c>
      <c r="S2" s="477"/>
      <c r="T2" s="477"/>
      <c r="U2" s="478"/>
      <c r="V2" s="477" t="str">
        <f>Bareme!S2</f>
        <v>Act5</v>
      </c>
      <c r="W2" s="477"/>
      <c r="X2" s="477"/>
      <c r="Y2" s="478"/>
      <c r="Z2" s="477" t="str">
        <f>Bareme!W2</f>
        <v>Act6</v>
      </c>
      <c r="AA2" s="477"/>
      <c r="AB2" s="477"/>
      <c r="AC2" s="478"/>
      <c r="AD2" s="477" t="str">
        <f>Bareme!AA2</f>
        <v>Act7</v>
      </c>
      <c r="AE2" s="477"/>
      <c r="AF2" s="477"/>
      <c r="AG2" s="478"/>
      <c r="AH2" s="477" t="str">
        <f>Bareme!AE2</f>
        <v>Act8</v>
      </c>
      <c r="AI2" s="477"/>
      <c r="AJ2" s="477"/>
      <c r="AK2" s="478"/>
      <c r="AL2" s="477" t="str">
        <f>Bareme!AI2</f>
        <v>Act9</v>
      </c>
      <c r="AM2" s="477"/>
      <c r="AN2" s="477"/>
      <c r="AO2" s="478"/>
      <c r="AP2" s="477" t="str">
        <f>Bareme!AM2</f>
        <v>Act10</v>
      </c>
      <c r="AQ2" s="477"/>
      <c r="AR2" s="477"/>
      <c r="AS2" s="478"/>
      <c r="AT2" s="477" t="str">
        <f>Bareme!AQ2</f>
        <v>Act11</v>
      </c>
      <c r="AU2" s="477"/>
      <c r="AV2" s="477"/>
      <c r="AW2" s="478"/>
      <c r="AX2" s="477" t="str">
        <f>Bareme!AU2</f>
        <v>Act12</v>
      </c>
      <c r="AY2" s="477"/>
      <c r="AZ2" s="477"/>
      <c r="BA2" s="478"/>
      <c r="BB2" s="477" t="str">
        <f>Bareme!AY2</f>
        <v>Act13</v>
      </c>
      <c r="BC2" s="477"/>
      <c r="BD2" s="477"/>
      <c r="BE2" s="478"/>
      <c r="BF2" s="477" t="str">
        <f>Bareme!BC2</f>
        <v>Act14</v>
      </c>
      <c r="BG2" s="477"/>
      <c r="BH2" s="477"/>
      <c r="BI2" s="478"/>
      <c r="BJ2" s="477" t="str">
        <f>Bareme!BG2</f>
        <v>Act15</v>
      </c>
      <c r="BK2" s="477"/>
      <c r="BL2" s="477"/>
      <c r="BM2" s="478"/>
      <c r="BN2" s="477" t="str">
        <f>Bareme!BK2</f>
        <v>Act16</v>
      </c>
      <c r="BO2" s="477"/>
      <c r="BP2" s="477"/>
      <c r="BQ2" s="478"/>
      <c r="BR2" s="477" t="str">
        <f>Bareme!BO2</f>
        <v>Act17</v>
      </c>
      <c r="BS2" s="477"/>
      <c r="BT2" s="477"/>
      <c r="BU2" s="478"/>
      <c r="BV2" s="477" t="str">
        <f>Bareme!BS2</f>
        <v>Act18</v>
      </c>
      <c r="BW2" s="477"/>
      <c r="BX2" s="477"/>
      <c r="BY2" s="478"/>
      <c r="BZ2" s="477" t="str">
        <f>Bareme!BW2</f>
        <v>Act19</v>
      </c>
      <c r="CA2" s="477"/>
      <c r="CB2" s="477"/>
      <c r="CC2" s="478"/>
      <c r="CD2" s="477" t="str">
        <f>Bareme!CA2</f>
        <v>Act20</v>
      </c>
      <c r="CE2" s="477"/>
      <c r="CF2" s="477"/>
      <c r="CG2" s="478"/>
      <c r="CH2" s="477" t="str">
        <f>Bareme!CE2</f>
        <v>Act21</v>
      </c>
      <c r="CI2" s="477"/>
      <c r="CJ2" s="477"/>
      <c r="CK2" s="478"/>
      <c r="CL2" s="477" t="str">
        <f>Bareme!CI2</f>
        <v>Act22</v>
      </c>
      <c r="CM2" s="477"/>
      <c r="CN2" s="477"/>
      <c r="CO2" s="478"/>
      <c r="CP2" s="477" t="str">
        <f>Bareme!CM2</f>
        <v>Act23</v>
      </c>
      <c r="CQ2" s="477"/>
      <c r="CR2" s="477"/>
      <c r="CS2" s="478"/>
      <c r="CT2" s="477" t="str">
        <f>Bareme!CQ2</f>
        <v>Act24</v>
      </c>
      <c r="CU2" s="477"/>
      <c r="CV2" s="477"/>
      <c r="CW2" s="478"/>
      <c r="CX2" s="477" t="str">
        <f>Bareme!CU2</f>
        <v>Act25</v>
      </c>
      <c r="CY2" s="477"/>
      <c r="CZ2" s="477"/>
      <c r="DA2" s="478"/>
      <c r="DB2" s="477" t="str">
        <f>Bareme!CY2</f>
        <v>Act26</v>
      </c>
      <c r="DC2" s="477"/>
      <c r="DD2" s="477"/>
      <c r="DE2" s="478"/>
      <c r="DF2" s="477" t="str">
        <f>Bareme!DC2</f>
        <v>Act27</v>
      </c>
      <c r="DG2" s="477"/>
      <c r="DH2" s="477"/>
      <c r="DI2" s="478"/>
      <c r="DJ2" s="477" t="str">
        <f>Bareme!DG2</f>
        <v>Act28</v>
      </c>
      <c r="DK2" s="477"/>
      <c r="DL2" s="477"/>
      <c r="DM2" s="478"/>
      <c r="DN2" s="477" t="str">
        <f>Bareme!DK2</f>
        <v>Act29</v>
      </c>
      <c r="DO2" s="477"/>
      <c r="DP2" s="477"/>
      <c r="DQ2" s="478"/>
      <c r="DR2" s="477" t="str">
        <f>Bareme!DO2</f>
        <v>Act30</v>
      </c>
      <c r="DS2" s="477"/>
      <c r="DT2" s="477"/>
      <c r="DU2" s="478"/>
      <c r="DV2" s="2" t="s">
        <v>153</v>
      </c>
    </row>
    <row r="3" spans="1:126" ht="33" x14ac:dyDescent="0.2">
      <c r="A3" s="298"/>
      <c r="B3" s="541" t="s">
        <v>317</v>
      </c>
      <c r="C3" s="543" t="s">
        <v>318</v>
      </c>
      <c r="D3" s="543" t="s">
        <v>319</v>
      </c>
      <c r="E3" s="545" t="s">
        <v>320</v>
      </c>
      <c r="F3" s="537" t="str">
        <f>Bareme!C3</f>
        <v>P.M</v>
      </c>
      <c r="G3" s="537" t="str">
        <f>Bareme!D3</f>
        <v>M</v>
      </c>
      <c r="H3" s="537" t="str">
        <f>Bareme!E3</f>
        <v>I.M</v>
      </c>
      <c r="I3" s="473" t="str">
        <f>Bareme!F3</f>
        <v>N.M</v>
      </c>
      <c r="J3" s="473" t="str">
        <f>Bareme!G3</f>
        <v>P.M</v>
      </c>
      <c r="K3" s="473" t="str">
        <f>Bareme!H3</f>
        <v>M</v>
      </c>
      <c r="L3" s="473" t="str">
        <f>Bareme!I3</f>
        <v>I.M</v>
      </c>
      <c r="M3" s="473" t="str">
        <f>Bareme!J3</f>
        <v>N.M</v>
      </c>
      <c r="N3" s="473" t="str">
        <f>Bareme!K3</f>
        <v>P.M</v>
      </c>
      <c r="O3" s="473" t="str">
        <f>Bareme!L3</f>
        <v>M</v>
      </c>
      <c r="P3" s="473" t="str">
        <f>Bareme!M3</f>
        <v>I.M</v>
      </c>
      <c r="Q3" s="473" t="str">
        <f>Bareme!N3</f>
        <v>N.M</v>
      </c>
      <c r="R3" s="473" t="str">
        <f>Bareme!O3</f>
        <v>P.M</v>
      </c>
      <c r="S3" s="473" t="str">
        <f>Bareme!P3</f>
        <v>M</v>
      </c>
      <c r="T3" s="473" t="str">
        <f>Bareme!Q3</f>
        <v>I.M</v>
      </c>
      <c r="U3" s="473" t="str">
        <f>Bareme!R3</f>
        <v>N.M</v>
      </c>
      <c r="V3" s="473" t="str">
        <f>Bareme!S3</f>
        <v>P.M</v>
      </c>
      <c r="W3" s="473" t="str">
        <f>Bareme!T3</f>
        <v>M</v>
      </c>
      <c r="X3" s="473" t="str">
        <f>Bareme!U3</f>
        <v>I.M</v>
      </c>
      <c r="Y3" s="473" t="str">
        <f>Bareme!V3</f>
        <v>N.M</v>
      </c>
      <c r="Z3" s="473" t="str">
        <f>Bareme!W3</f>
        <v>P.M</v>
      </c>
      <c r="AA3" s="473" t="str">
        <f>Bareme!X3</f>
        <v>M</v>
      </c>
      <c r="AB3" s="473" t="str">
        <f>Bareme!Y3</f>
        <v>I.M</v>
      </c>
      <c r="AC3" s="473" t="str">
        <f>Bareme!Z3</f>
        <v>N.M</v>
      </c>
      <c r="AD3" s="473" t="str">
        <f>Bareme!AA3</f>
        <v>P.M</v>
      </c>
      <c r="AE3" s="473" t="str">
        <f>Bareme!AB3</f>
        <v>M</v>
      </c>
      <c r="AF3" s="473" t="str">
        <f>Bareme!AC3</f>
        <v>I.M</v>
      </c>
      <c r="AG3" s="473" t="str">
        <f>Bareme!AD3</f>
        <v>N.M</v>
      </c>
      <c r="AH3" s="473" t="str">
        <f>Bareme!AE3</f>
        <v>P.M</v>
      </c>
      <c r="AI3" s="473" t="str">
        <f>Bareme!AF3</f>
        <v>M</v>
      </c>
      <c r="AJ3" s="473" t="str">
        <f>Bareme!AG3</f>
        <v>I.M</v>
      </c>
      <c r="AK3" s="473" t="str">
        <f>Bareme!AH3</f>
        <v>N.M</v>
      </c>
      <c r="AL3" s="473" t="str">
        <f>Bareme!AI3</f>
        <v>P.M</v>
      </c>
      <c r="AM3" s="473" t="str">
        <f>Bareme!AJ3</f>
        <v>M</v>
      </c>
      <c r="AN3" s="473" t="str">
        <f>Bareme!AK3</f>
        <v>I.M</v>
      </c>
      <c r="AO3" s="473" t="str">
        <f>Bareme!AL3</f>
        <v>N.M</v>
      </c>
      <c r="AP3" s="473" t="str">
        <f>Bareme!AM3</f>
        <v>P.M</v>
      </c>
      <c r="AQ3" s="473" t="str">
        <f>Bareme!AN3</f>
        <v>M</v>
      </c>
      <c r="AR3" s="473" t="str">
        <f>Bareme!AO3</f>
        <v>I.M</v>
      </c>
      <c r="AS3" s="473" t="str">
        <f>Bareme!AP3</f>
        <v>N.M</v>
      </c>
      <c r="AT3" s="473" t="str">
        <f>Bareme!AQ3</f>
        <v>P.M</v>
      </c>
      <c r="AU3" s="473" t="str">
        <f>Bareme!AR3</f>
        <v>M</v>
      </c>
      <c r="AV3" s="473" t="str">
        <f>Bareme!AS3</f>
        <v>I.M</v>
      </c>
      <c r="AW3" s="473" t="str">
        <f>Bareme!AT3</f>
        <v>N.M</v>
      </c>
      <c r="AX3" s="473" t="str">
        <f>Bareme!AU3</f>
        <v>P.M</v>
      </c>
      <c r="AY3" s="473" t="str">
        <f>Bareme!AV3</f>
        <v>M</v>
      </c>
      <c r="AZ3" s="473" t="str">
        <f>Bareme!AW3</f>
        <v>I.M</v>
      </c>
      <c r="BA3" s="473" t="str">
        <f>Bareme!AX3</f>
        <v>N.M</v>
      </c>
      <c r="BB3" s="473" t="str">
        <f>Bareme!AY3</f>
        <v>P.M</v>
      </c>
      <c r="BC3" s="473" t="str">
        <f>Bareme!AZ3</f>
        <v>M</v>
      </c>
      <c r="BD3" s="473" t="str">
        <f>Bareme!BA3</f>
        <v>I.M</v>
      </c>
      <c r="BE3" s="473" t="str">
        <f>Bareme!BB3</f>
        <v>N.M</v>
      </c>
      <c r="BF3" s="473" t="str">
        <f>Bareme!BC3</f>
        <v>P.M</v>
      </c>
      <c r="BG3" s="473" t="str">
        <f>Bareme!BD3</f>
        <v>M</v>
      </c>
      <c r="BH3" s="473" t="str">
        <f>Bareme!BE3</f>
        <v>I.M</v>
      </c>
      <c r="BI3" s="473" t="str">
        <f>Bareme!BF3</f>
        <v>N.M</v>
      </c>
      <c r="BJ3" s="473" t="str">
        <f>Bareme!BG3</f>
        <v>P.M</v>
      </c>
      <c r="BK3" s="473" t="str">
        <f>Bareme!BH3</f>
        <v>M</v>
      </c>
      <c r="BL3" s="473" t="str">
        <f>Bareme!BI3</f>
        <v>I.M</v>
      </c>
      <c r="BM3" s="473" t="str">
        <f>Bareme!BJ3</f>
        <v>N.M</v>
      </c>
      <c r="BN3" s="473" t="str">
        <f>Bareme!BK3</f>
        <v>P.M</v>
      </c>
      <c r="BO3" s="473" t="str">
        <f>Bareme!BL3</f>
        <v>M</v>
      </c>
      <c r="BP3" s="473" t="str">
        <f>Bareme!BM3</f>
        <v>I.M</v>
      </c>
      <c r="BQ3" s="473" t="str">
        <f>Bareme!BN3</f>
        <v>N.M</v>
      </c>
      <c r="BR3" s="473" t="str">
        <f>Bareme!BO3</f>
        <v>P.M</v>
      </c>
      <c r="BS3" s="473" t="str">
        <f>Bareme!BP3</f>
        <v>M</v>
      </c>
      <c r="BT3" s="473" t="str">
        <f>Bareme!BQ3</f>
        <v>I.M</v>
      </c>
      <c r="BU3" s="473" t="str">
        <f>Bareme!BR3</f>
        <v>N.M</v>
      </c>
      <c r="BV3" s="473" t="str">
        <f>Bareme!BS3</f>
        <v>P.M</v>
      </c>
      <c r="BW3" s="473" t="str">
        <f>Bareme!BT3</f>
        <v>M</v>
      </c>
      <c r="BX3" s="473" t="str">
        <f>Bareme!BU3</f>
        <v>I.M</v>
      </c>
      <c r="BY3" s="473" t="str">
        <f>Bareme!BV3</f>
        <v>N.M</v>
      </c>
      <c r="BZ3" s="473" t="str">
        <f>Bareme!BW3</f>
        <v>P.M</v>
      </c>
      <c r="CA3" s="473" t="str">
        <f>Bareme!BX3</f>
        <v>M</v>
      </c>
      <c r="CB3" s="473" t="str">
        <f>Bareme!BY3</f>
        <v>I.M</v>
      </c>
      <c r="CC3" s="473" t="str">
        <f>Bareme!BZ3</f>
        <v>N.M</v>
      </c>
      <c r="CD3" s="473" t="str">
        <f>Bareme!CA3</f>
        <v>P.M</v>
      </c>
      <c r="CE3" s="473" t="str">
        <f>Bareme!CB3</f>
        <v>M</v>
      </c>
      <c r="CF3" s="473" t="str">
        <f>Bareme!CC3</f>
        <v>I.M</v>
      </c>
      <c r="CG3" s="473" t="str">
        <f>Bareme!CD3</f>
        <v>N.M</v>
      </c>
      <c r="CH3" s="473" t="str">
        <f>Bareme!CE3</f>
        <v>P.M</v>
      </c>
      <c r="CI3" s="473" t="str">
        <f>Bareme!CF3</f>
        <v>M</v>
      </c>
      <c r="CJ3" s="473" t="str">
        <f>Bareme!CG3</f>
        <v>I.M</v>
      </c>
      <c r="CK3" s="473" t="str">
        <f>Bareme!CH3</f>
        <v>N.M</v>
      </c>
      <c r="CL3" s="473" t="str">
        <f>Bareme!CI3</f>
        <v>P.M</v>
      </c>
      <c r="CM3" s="473" t="str">
        <f>Bareme!CJ3</f>
        <v>M</v>
      </c>
      <c r="CN3" s="473" t="str">
        <f>Bareme!CK3</f>
        <v>I.M</v>
      </c>
      <c r="CO3" s="473" t="str">
        <f>Bareme!CL3</f>
        <v>N.M</v>
      </c>
      <c r="CP3" s="473" t="str">
        <f>Bareme!CM3</f>
        <v>P.M</v>
      </c>
      <c r="CQ3" s="473" t="str">
        <f>Bareme!CN3</f>
        <v>M</v>
      </c>
      <c r="CR3" s="473" t="str">
        <f>Bareme!CO3</f>
        <v>I.M</v>
      </c>
      <c r="CS3" s="473" t="str">
        <f>Bareme!CP3</f>
        <v>N.M</v>
      </c>
      <c r="CT3" s="473" t="str">
        <f>Bareme!CQ3</f>
        <v>P.M</v>
      </c>
      <c r="CU3" s="473" t="str">
        <f>Bareme!CR3</f>
        <v>M</v>
      </c>
      <c r="CV3" s="473" t="str">
        <f>Bareme!CS3</f>
        <v>I.M</v>
      </c>
      <c r="CW3" s="473" t="str">
        <f>Bareme!CT3</f>
        <v>N.M</v>
      </c>
      <c r="CX3" s="473" t="str">
        <f>Bareme!CU3</f>
        <v>P.M</v>
      </c>
      <c r="CY3" s="473" t="str">
        <f>Bareme!CV3</f>
        <v>M</v>
      </c>
      <c r="CZ3" s="473" t="str">
        <f>Bareme!CW3</f>
        <v>I.M</v>
      </c>
      <c r="DA3" s="473" t="str">
        <f>Bareme!CX3</f>
        <v>N.M</v>
      </c>
      <c r="DB3" s="473" t="str">
        <f>Bareme!CY3</f>
        <v>P.M</v>
      </c>
      <c r="DC3" s="473" t="str">
        <f>Bareme!CZ3</f>
        <v>M</v>
      </c>
      <c r="DD3" s="473" t="str">
        <f>Bareme!DA3</f>
        <v>I.M</v>
      </c>
      <c r="DE3" s="473" t="str">
        <f>Bareme!DB3</f>
        <v>N.M</v>
      </c>
      <c r="DF3" s="473" t="str">
        <f>Bareme!DC3</f>
        <v>P.M</v>
      </c>
      <c r="DG3" s="473" t="str">
        <f>Bareme!DD3</f>
        <v>M</v>
      </c>
      <c r="DH3" s="473" t="str">
        <f>Bareme!DE3</f>
        <v>I.M</v>
      </c>
      <c r="DI3" s="473" t="str">
        <f>Bareme!DF3</f>
        <v>N.M</v>
      </c>
      <c r="DJ3" s="473" t="str">
        <f>Bareme!DG3</f>
        <v>P.M</v>
      </c>
      <c r="DK3" s="473" t="str">
        <f>Bareme!DH3</f>
        <v>M</v>
      </c>
      <c r="DL3" s="473" t="str">
        <f>Bareme!DI3</f>
        <v>I.M</v>
      </c>
      <c r="DM3" s="473" t="str">
        <f>Bareme!DJ3</f>
        <v>N.M</v>
      </c>
      <c r="DN3" s="473" t="str">
        <f>Bareme!DK3</f>
        <v>P.M</v>
      </c>
      <c r="DO3" s="473" t="str">
        <f>Bareme!DL3</f>
        <v>M</v>
      </c>
      <c r="DP3" s="473" t="str">
        <f>Bareme!DM3</f>
        <v>I.M</v>
      </c>
      <c r="DQ3" s="473" t="str">
        <f>Bareme!DN3</f>
        <v>N.M</v>
      </c>
      <c r="DR3" s="473" t="str">
        <f>Bareme!DO3</f>
        <v>P.M</v>
      </c>
      <c r="DS3" s="473" t="str">
        <f>Bareme!DP3</f>
        <v>M</v>
      </c>
      <c r="DT3" s="473" t="str">
        <f>Bareme!DQ3</f>
        <v>I.M</v>
      </c>
      <c r="DU3" s="473" t="str">
        <f>Bareme!DR3</f>
        <v>N.M</v>
      </c>
    </row>
    <row r="4" spans="1:126" ht="23.1" customHeight="1" thickBot="1" x14ac:dyDescent="0.25">
      <c r="A4" s="299" t="s">
        <v>11</v>
      </c>
      <c r="B4" s="542"/>
      <c r="C4" s="544"/>
      <c r="D4" s="544"/>
      <c r="E4" s="546"/>
      <c r="F4" s="538"/>
      <c r="G4" s="538"/>
      <c r="H4" s="538"/>
      <c r="I4" s="474"/>
      <c r="J4" s="474"/>
      <c r="K4" s="474"/>
      <c r="L4" s="474"/>
      <c r="M4" s="474"/>
      <c r="N4" s="474"/>
      <c r="O4" s="474"/>
      <c r="P4" s="474"/>
      <c r="Q4" s="474"/>
      <c r="R4" s="474"/>
      <c r="S4" s="474"/>
      <c r="T4" s="474"/>
      <c r="U4" s="474"/>
      <c r="V4" s="474"/>
      <c r="W4" s="474"/>
      <c r="X4" s="474"/>
      <c r="Y4" s="474"/>
      <c r="Z4" s="474"/>
      <c r="AA4" s="474"/>
      <c r="AB4" s="474"/>
      <c r="AC4" s="474"/>
      <c r="AD4" s="474"/>
      <c r="AE4" s="474"/>
      <c r="AF4" s="474"/>
      <c r="AG4" s="474"/>
      <c r="AH4" s="474"/>
      <c r="AI4" s="474"/>
      <c r="AJ4" s="474"/>
      <c r="AK4" s="474"/>
      <c r="AL4" s="474"/>
      <c r="AM4" s="474"/>
      <c r="AN4" s="474"/>
      <c r="AO4" s="474"/>
      <c r="AP4" s="474"/>
      <c r="AQ4" s="474"/>
      <c r="AR4" s="474"/>
      <c r="AS4" s="474"/>
      <c r="AT4" s="474"/>
      <c r="AU4" s="474"/>
      <c r="AV4" s="474"/>
      <c r="AW4" s="474"/>
      <c r="AX4" s="474"/>
      <c r="AY4" s="474"/>
      <c r="AZ4" s="474"/>
      <c r="BA4" s="474"/>
      <c r="BB4" s="474"/>
      <c r="BC4" s="474"/>
      <c r="BD4" s="474"/>
      <c r="BE4" s="474"/>
      <c r="BF4" s="474"/>
      <c r="BG4" s="474"/>
      <c r="BH4" s="474"/>
      <c r="BI4" s="474"/>
      <c r="BJ4" s="474"/>
      <c r="BK4" s="474"/>
      <c r="BL4" s="474"/>
      <c r="BM4" s="474"/>
      <c r="BN4" s="474"/>
      <c r="BO4" s="474"/>
      <c r="BP4" s="474"/>
      <c r="BQ4" s="474"/>
      <c r="BR4" s="474"/>
      <c r="BS4" s="474"/>
      <c r="BT4" s="474"/>
      <c r="BU4" s="474"/>
      <c r="BV4" s="474"/>
      <c r="BW4" s="474"/>
      <c r="BX4" s="474"/>
      <c r="BY4" s="474"/>
      <c r="BZ4" s="474"/>
      <c r="CA4" s="474"/>
      <c r="CB4" s="474"/>
      <c r="CC4" s="474"/>
      <c r="CD4" s="474"/>
      <c r="CE4" s="474"/>
      <c r="CF4" s="474"/>
      <c r="CG4" s="474"/>
      <c r="CH4" s="474"/>
      <c r="CI4" s="474"/>
      <c r="CJ4" s="474"/>
      <c r="CK4" s="474"/>
      <c r="CL4" s="474"/>
      <c r="CM4" s="474"/>
      <c r="CN4" s="474"/>
      <c r="CO4" s="474"/>
      <c r="CP4" s="474"/>
      <c r="CQ4" s="474"/>
      <c r="CR4" s="474"/>
      <c r="CS4" s="474"/>
      <c r="CT4" s="474"/>
      <c r="CU4" s="474"/>
      <c r="CV4" s="474"/>
      <c r="CW4" s="474"/>
      <c r="CX4" s="474"/>
      <c r="CY4" s="474"/>
      <c r="CZ4" s="474"/>
      <c r="DA4" s="474"/>
      <c r="DB4" s="474"/>
      <c r="DC4" s="474"/>
      <c r="DD4" s="474"/>
      <c r="DE4" s="474"/>
      <c r="DF4" s="474"/>
      <c r="DG4" s="474"/>
      <c r="DH4" s="474"/>
      <c r="DI4" s="474"/>
      <c r="DJ4" s="474"/>
      <c r="DK4" s="474"/>
      <c r="DL4" s="474"/>
      <c r="DM4" s="474"/>
      <c r="DN4" s="474"/>
      <c r="DO4" s="474"/>
      <c r="DP4" s="474"/>
      <c r="DQ4" s="474"/>
      <c r="DR4" s="474"/>
      <c r="DS4" s="474"/>
      <c r="DT4" s="474"/>
      <c r="DU4" s="474"/>
    </row>
    <row r="5" spans="1:126" ht="23.1" customHeight="1" x14ac:dyDescent="0.2">
      <c r="A5" s="569" t="s">
        <v>1</v>
      </c>
      <c r="B5" s="517">
        <f>IF(F5="x",1,0)+IF(J5="x",1,0)+IF(N5="x",1,0)+IF(R5="x",1,0)+IF(V5="x",1,0)+IF(Z5="x",1,0)+IF(AD5="x",1,0)+IF(AH5="x",1,0)+IF(AL5="x",1,0)+IF(AP5="x",1,0)+IF(AT5="x",1,0)+IF(AX5="x",1,0)+IF(BB5="x",1,0)+IF(BF5="x",1,0)+IF(BJ5="x",1,0)+IF(BN5="x",1,0)+IF(BR5="x",1,0)+IF(BV5="x",1,0)+IF(BZ5="x",1,0)+IF(CD5="x",1,0)+IF(CH5="x",1,0)+IF(CL5="x",1,0)+IF(CP5="x",1,0)+IF(CT5="x",1,0)+IF(CX5="x",1,0)+IF(DB5="x",1,0)+IF(DF5="x",1,0)+IF(DJ5="x",1,0)+IF(DN5="x",1,0)+IF(DR5="x",1,0)</f>
        <v>0</v>
      </c>
      <c r="C5" s="517">
        <f t="shared" ref="C5:E5" si="0">IF(G5="x",1,0)+IF(K5="x",1,0)+IF(O5="x",1,0)+IF(S5="x",1,0)+IF(W5="x",1,0)+IF(AA5="x",1,0)+IF(AE5="x",1,0)+IF(AI5="x",1,0)+IF(AM5="x",1,0)+IF(AQ5="x",1,0)+IF(AU5="x",1,0)+IF(AY5="x",1,0)+IF(BC5="x",1,0)+IF(BG5="x",1,0)+IF(BK5="x",1,0)+IF(BO5="x",1,0)+IF(BS5="x",1,0)+IF(BW5="x",1,0)+IF(CA5="x",1,0)+IF(CE5="x",1,0)+IF(CI5="x",1,0)+IF(CM5="x",1,0)+IF(CQ5="x",1,0)+IF(CU5="x",1,0)+IF(CY5="x",1,0)+IF(DC5="x",1,0)+IF(DG5="x",1,0)+IF(DK5="x",1,0)+IF(DO5="x",1,0)+IF(DS5="x",1,0)</f>
        <v>0</v>
      </c>
      <c r="D5" s="517">
        <f t="shared" si="0"/>
        <v>0</v>
      </c>
      <c r="E5" s="517">
        <f t="shared" si="0"/>
        <v>0</v>
      </c>
      <c r="F5" s="313"/>
      <c r="G5" s="314"/>
      <c r="H5" s="314"/>
      <c r="I5" s="314"/>
      <c r="J5" s="306"/>
      <c r="K5" s="304"/>
      <c r="L5" s="304"/>
      <c r="M5" s="304"/>
      <c r="N5" s="306"/>
      <c r="O5" s="304"/>
      <c r="P5" s="304"/>
      <c r="Q5" s="304"/>
      <c r="R5" s="306"/>
      <c r="S5" s="304"/>
      <c r="T5" s="304"/>
      <c r="U5" s="304"/>
      <c r="V5" s="306"/>
      <c r="W5" s="304"/>
      <c r="X5" s="304"/>
      <c r="Y5" s="304"/>
      <c r="Z5" s="306"/>
      <c r="AA5" s="304"/>
      <c r="AB5" s="304"/>
      <c r="AC5" s="304"/>
      <c r="AD5" s="306"/>
      <c r="AE5" s="304"/>
      <c r="AF5" s="304"/>
      <c r="AG5" s="304"/>
      <c r="AH5" s="306"/>
      <c r="AI5" s="304"/>
      <c r="AJ5" s="304"/>
      <c r="AK5" s="304"/>
      <c r="AL5" s="306"/>
      <c r="AM5" s="304"/>
      <c r="AN5" s="304"/>
      <c r="AO5" s="304"/>
      <c r="AP5" s="306"/>
      <c r="AQ5" s="304"/>
      <c r="AR5" s="304"/>
      <c r="AS5" s="304"/>
      <c r="AT5" s="306"/>
      <c r="AU5" s="304"/>
      <c r="AV5" s="304"/>
      <c r="AW5" s="304"/>
      <c r="AX5" s="306"/>
      <c r="AY5" s="304"/>
      <c r="AZ5" s="304"/>
      <c r="BA5" s="304"/>
      <c r="BB5" s="306"/>
      <c r="BC5" s="304"/>
      <c r="BD5" s="304"/>
      <c r="BE5" s="304"/>
      <c r="BF5" s="306"/>
      <c r="BG5" s="304"/>
      <c r="BH5" s="304"/>
      <c r="BI5" s="304"/>
      <c r="BJ5" s="306"/>
      <c r="BK5" s="304"/>
      <c r="BL5" s="304"/>
      <c r="BM5" s="304"/>
      <c r="BN5" s="306"/>
      <c r="BO5" s="304"/>
      <c r="BP5" s="304"/>
      <c r="BQ5" s="304"/>
      <c r="BR5" s="306"/>
      <c r="BS5" s="304"/>
      <c r="BT5" s="304"/>
      <c r="BU5" s="304"/>
      <c r="BV5" s="306"/>
      <c r="BW5" s="304"/>
      <c r="BX5" s="304"/>
      <c r="BY5" s="304"/>
      <c r="BZ5" s="306"/>
      <c r="CA5" s="304"/>
      <c r="CB5" s="304"/>
      <c r="CC5" s="304"/>
      <c r="CD5" s="306"/>
      <c r="CE5" s="304"/>
      <c r="CF5" s="304"/>
      <c r="CG5" s="304"/>
      <c r="CH5" s="306"/>
      <c r="CI5" s="304"/>
      <c r="CJ5" s="304"/>
      <c r="CK5" s="304"/>
      <c r="CL5" s="306"/>
      <c r="CM5" s="304"/>
      <c r="CN5" s="304"/>
      <c r="CO5" s="304"/>
      <c r="CP5" s="306"/>
      <c r="CQ5" s="304"/>
      <c r="CR5" s="304"/>
      <c r="CS5" s="304"/>
      <c r="CT5" s="306"/>
      <c r="CU5" s="304"/>
      <c r="CV5" s="304"/>
      <c r="CW5" s="304"/>
      <c r="CX5" s="306"/>
      <c r="CY5" s="304"/>
      <c r="CZ5" s="304"/>
      <c r="DA5" s="304"/>
      <c r="DB5" s="306"/>
      <c r="DC5" s="304"/>
      <c r="DD5" s="304"/>
      <c r="DE5" s="304"/>
      <c r="DF5" s="306"/>
      <c r="DG5" s="304"/>
      <c r="DH5" s="304"/>
      <c r="DI5" s="304"/>
      <c r="DJ5" s="306"/>
      <c r="DK5" s="304"/>
      <c r="DL5" s="304"/>
      <c r="DM5" s="304"/>
      <c r="DN5" s="306"/>
      <c r="DO5" s="304"/>
      <c r="DP5" s="304"/>
      <c r="DQ5" s="304"/>
      <c r="DR5" s="306"/>
      <c r="DS5" s="304"/>
      <c r="DT5" s="304"/>
      <c r="DU5" s="304"/>
    </row>
    <row r="6" spans="1:126" ht="23.1" customHeight="1" thickBot="1" x14ac:dyDescent="0.25">
      <c r="A6" s="565"/>
      <c r="B6" s="518"/>
      <c r="C6" s="518"/>
      <c r="D6" s="518"/>
      <c r="E6" s="518"/>
      <c r="F6" s="514" t="str">
        <f>Bareme!C6</f>
        <v>Evaluer</v>
      </c>
      <c r="G6" s="471"/>
      <c r="H6" s="471"/>
      <c r="I6" s="472"/>
      <c r="J6" s="470" t="str">
        <f>Bareme!G6</f>
        <v>-</v>
      </c>
      <c r="K6" s="471"/>
      <c r="L6" s="471"/>
      <c r="M6" s="472"/>
      <c r="N6" s="470" t="str">
        <f>Bareme!K6</f>
        <v>-</v>
      </c>
      <c r="O6" s="471"/>
      <c r="P6" s="471"/>
      <c r="Q6" s="472"/>
      <c r="R6" s="470" t="str">
        <f>Bareme!O6</f>
        <v>-</v>
      </c>
      <c r="S6" s="471"/>
      <c r="T6" s="471"/>
      <c r="U6" s="472"/>
      <c r="V6" s="470" t="str">
        <f>Bareme!S6</f>
        <v>-</v>
      </c>
      <c r="W6" s="471"/>
      <c r="X6" s="471"/>
      <c r="Y6" s="472"/>
      <c r="Z6" s="470" t="str">
        <f>Bareme!W6</f>
        <v>-</v>
      </c>
      <c r="AA6" s="471"/>
      <c r="AB6" s="471"/>
      <c r="AC6" s="472"/>
      <c r="AD6" s="470" t="str">
        <f>Bareme!AA6</f>
        <v>-</v>
      </c>
      <c r="AE6" s="471"/>
      <c r="AF6" s="471"/>
      <c r="AG6" s="472"/>
      <c r="AH6" s="470" t="str">
        <f>Bareme!AE6</f>
        <v>-</v>
      </c>
      <c r="AI6" s="471"/>
      <c r="AJ6" s="471"/>
      <c r="AK6" s="472"/>
      <c r="AL6" s="470" t="str">
        <f>Bareme!AI6</f>
        <v>-</v>
      </c>
      <c r="AM6" s="471"/>
      <c r="AN6" s="471"/>
      <c r="AO6" s="472"/>
      <c r="AP6" s="470" t="str">
        <f>Bareme!AM6</f>
        <v>-</v>
      </c>
      <c r="AQ6" s="471"/>
      <c r="AR6" s="471"/>
      <c r="AS6" s="472"/>
      <c r="AT6" s="470" t="str">
        <f>Bareme!AQ6</f>
        <v>-</v>
      </c>
      <c r="AU6" s="471"/>
      <c r="AV6" s="471"/>
      <c r="AW6" s="472"/>
      <c r="AX6" s="470" t="str">
        <f>Bareme!AU6</f>
        <v>-</v>
      </c>
      <c r="AY6" s="471"/>
      <c r="AZ6" s="471"/>
      <c r="BA6" s="472"/>
      <c r="BB6" s="470" t="str">
        <f>Bareme!AY6</f>
        <v>-</v>
      </c>
      <c r="BC6" s="471"/>
      <c r="BD6" s="471"/>
      <c r="BE6" s="472"/>
      <c r="BF6" s="470" t="str">
        <f>Bareme!BC6</f>
        <v>-</v>
      </c>
      <c r="BG6" s="471"/>
      <c r="BH6" s="471"/>
      <c r="BI6" s="472"/>
      <c r="BJ6" s="470" t="str">
        <f>Bareme!BG6</f>
        <v>-</v>
      </c>
      <c r="BK6" s="471"/>
      <c r="BL6" s="471"/>
      <c r="BM6" s="472"/>
      <c r="BN6" s="470" t="str">
        <f>Bareme!BK6</f>
        <v>-</v>
      </c>
      <c r="BO6" s="471"/>
      <c r="BP6" s="471"/>
      <c r="BQ6" s="472"/>
      <c r="BR6" s="470" t="str">
        <f>Bareme!BO6</f>
        <v>-</v>
      </c>
      <c r="BS6" s="471"/>
      <c r="BT6" s="471"/>
      <c r="BU6" s="472"/>
      <c r="BV6" s="470" t="str">
        <f>Bareme!BS6</f>
        <v>-</v>
      </c>
      <c r="BW6" s="471"/>
      <c r="BX6" s="471"/>
      <c r="BY6" s="472"/>
      <c r="BZ6" s="470" t="str">
        <f>Bareme!BW6</f>
        <v>-</v>
      </c>
      <c r="CA6" s="471"/>
      <c r="CB6" s="471"/>
      <c r="CC6" s="472"/>
      <c r="CD6" s="470" t="str">
        <f>Bareme!CA6</f>
        <v>-</v>
      </c>
      <c r="CE6" s="471"/>
      <c r="CF6" s="471"/>
      <c r="CG6" s="472"/>
      <c r="CH6" s="470" t="str">
        <f>Bareme!CE6</f>
        <v>-</v>
      </c>
      <c r="CI6" s="471"/>
      <c r="CJ6" s="471"/>
      <c r="CK6" s="472"/>
      <c r="CL6" s="470" t="str">
        <f>Bareme!CI6</f>
        <v>-</v>
      </c>
      <c r="CM6" s="471"/>
      <c r="CN6" s="471"/>
      <c r="CO6" s="472"/>
      <c r="CP6" s="470" t="str">
        <f>Bareme!CM6</f>
        <v>-</v>
      </c>
      <c r="CQ6" s="471"/>
      <c r="CR6" s="471"/>
      <c r="CS6" s="472"/>
      <c r="CT6" s="470" t="str">
        <f>Bareme!CQ6</f>
        <v>-</v>
      </c>
      <c r="CU6" s="471"/>
      <c r="CV6" s="471"/>
      <c r="CW6" s="472"/>
      <c r="CX6" s="470" t="str">
        <f>Bareme!CU6</f>
        <v>-</v>
      </c>
      <c r="CY6" s="471"/>
      <c r="CZ6" s="471"/>
      <c r="DA6" s="472"/>
      <c r="DB6" s="470" t="str">
        <f>Bareme!CY6</f>
        <v>-</v>
      </c>
      <c r="DC6" s="471"/>
      <c r="DD6" s="471"/>
      <c r="DE6" s="472"/>
      <c r="DF6" s="470" t="str">
        <f>Bareme!DC6</f>
        <v>-</v>
      </c>
      <c r="DG6" s="471"/>
      <c r="DH6" s="471"/>
      <c r="DI6" s="472"/>
      <c r="DJ6" s="470" t="str">
        <f>Bareme!DG6</f>
        <v>-</v>
      </c>
      <c r="DK6" s="471"/>
      <c r="DL6" s="471"/>
      <c r="DM6" s="472"/>
      <c r="DN6" s="470" t="str">
        <f>Bareme!DK6</f>
        <v>-</v>
      </c>
      <c r="DO6" s="471"/>
      <c r="DP6" s="471"/>
      <c r="DQ6" s="472"/>
      <c r="DR6" s="470" t="str">
        <f>Bareme!DO6</f>
        <v>-</v>
      </c>
      <c r="DS6" s="471"/>
      <c r="DT6" s="471"/>
      <c r="DU6" s="472"/>
      <c r="DV6" s="1">
        <f>COUNTIF(F6:DU6,"Evaluer")</f>
        <v>1</v>
      </c>
    </row>
    <row r="7" spans="1:126" ht="23.1" customHeight="1" x14ac:dyDescent="0.2">
      <c r="A7" s="566" t="s">
        <v>61</v>
      </c>
      <c r="B7" s="529">
        <f t="shared" ref="B7" si="1">IF(F7="x",1,0)+IF(J7="x",1,0)+IF(N7="x",1,0)+IF(R7="x",1,0)+IF(V7="x",1,0)+IF(Z7="x",1,0)+IF(AD7="x",1,0)+IF(AH7="x",1,0)+IF(AL7="x",1,0)+IF(AP7="x",1,0)+IF(AT7="x",1,0)+IF(AX7="x",1,0)+IF(BB7="x",1,0)+IF(BF7="x",1,0)+IF(BJ7="x",1,0)+IF(BN7="x",1,0)+IF(BR7="x",1,0)+IF(BV7="x",1,0)+IF(BZ7="x",1,0)+IF(CD7="x",1,0)+IF(CH7="x",1,0)+IF(CL7="x",1,0)+IF(CP7="x",1,0)+IF(CT7="x",1,0)+IF(CX7="x",1,0)+IF(DB7="x",1,0)+IF(DF7="x",1,0)+IF(DJ7="x",1,0)+IF(DN7="x",1,0)+IF(DR7="x",1,0)</f>
        <v>0</v>
      </c>
      <c r="C7" s="515">
        <f t="shared" ref="C7" si="2">IF(G7="x",1,0)+IF(K7="x",1,0)+IF(O7="x",1,0)+IF(S7="x",1,0)+IF(W7="x",1,0)+IF(AA7="x",1,0)+IF(AE7="x",1,0)+IF(AI7="x",1,0)+IF(AM7="x",1,0)+IF(AQ7="x",1,0)+IF(AU7="x",1,0)+IF(AY7="x",1,0)+IF(BC7="x",1,0)+IF(BG7="x",1,0)+IF(BK7="x",1,0)+IF(BO7="x",1,0)+IF(BS7="x",1,0)+IF(BW7="x",1,0)+IF(CA7="x",1,0)+IF(CE7="x",1,0)+IF(CI7="x",1,0)+IF(CM7="x",1,0)+IF(CQ7="x",1,0)+IF(CU7="x",1,0)+IF(CY7="x",1,0)+IF(DC7="x",1,0)+IF(DG7="x",1,0)+IF(DK7="x",1,0)+IF(DO7="x",1,0)+IF(DS7="x",1,0)</f>
        <v>0</v>
      </c>
      <c r="D7" s="515">
        <f t="shared" ref="D7" si="3">IF(H7="x",1,0)+IF(L7="x",1,0)+IF(P7="x",1,0)+IF(T7="x",1,0)+IF(X7="x",1,0)+IF(AB7="x",1,0)+IF(AF7="x",1,0)+IF(AJ7="x",1,0)+IF(AN7="x",1,0)+IF(AR7="x",1,0)+IF(AV7="x",1,0)+IF(AZ7="x",1,0)+IF(BD7="x",1,0)+IF(BH7="x",1,0)+IF(BL7="x",1,0)+IF(BP7="x",1,0)+IF(BT7="x",1,0)+IF(BX7="x",1,0)+IF(CB7="x",1,0)+IF(CF7="x",1,0)+IF(CJ7="x",1,0)+IF(CN7="x",1,0)+IF(CR7="x",1,0)+IF(CV7="x",1,0)+IF(CZ7="x",1,0)+IF(DD7="x",1,0)+IF(DH7="x",1,0)+IF(DL7="x",1,0)+IF(DP7="x",1,0)+IF(DT7="x",1,0)</f>
        <v>0</v>
      </c>
      <c r="E7" s="531">
        <f t="shared" ref="E7" si="4">IF(I7="x",1,0)+IF(M7="x",1,0)+IF(Q7="x",1,0)+IF(U7="x",1,0)+IF(Y7="x",1,0)+IF(AC7="x",1,0)+IF(AG7="x",1,0)+IF(AK7="x",1,0)+IF(AO7="x",1,0)+IF(AS7="x",1,0)+IF(AW7="x",1,0)+IF(BA7="x",1,0)+IF(BE7="x",1,0)+IF(BI7="x",1,0)+IF(BM7="x",1,0)+IF(BQ7="x",1,0)+IF(BU7="x",1,0)+IF(BY7="x",1,0)+IF(CC7="x",1,0)+IF(CG7="x",1,0)+IF(CK7="x",1,0)+IF(CO7="x",1,0)+IF(CS7="x",1,0)+IF(CW7="x",1,0)+IF(DA7="x",1,0)+IF(DE7="x",1,0)+IF(DI7="x",1,0)+IF(DM7="x",1,0)+IF(DQ7="x",1,0)+IF(DU7="x",1,0)</f>
        <v>0</v>
      </c>
      <c r="F7" s="306"/>
      <c r="G7" s="304"/>
      <c r="H7" s="304"/>
      <c r="I7" s="304"/>
      <c r="J7" s="306"/>
      <c r="K7" s="304"/>
      <c r="L7" s="304"/>
      <c r="M7" s="304"/>
      <c r="N7" s="306"/>
      <c r="O7" s="304"/>
      <c r="P7" s="304"/>
      <c r="Q7" s="304"/>
      <c r="R7" s="306"/>
      <c r="S7" s="304"/>
      <c r="T7" s="304"/>
      <c r="U7" s="304"/>
      <c r="V7" s="306"/>
      <c r="W7" s="304"/>
      <c r="X7" s="304"/>
      <c r="Y7" s="304"/>
      <c r="Z7" s="306"/>
      <c r="AA7" s="304"/>
      <c r="AB7" s="304"/>
      <c r="AC7" s="304"/>
      <c r="AD7" s="306"/>
      <c r="AE7" s="304"/>
      <c r="AF7" s="304"/>
      <c r="AG7" s="304"/>
      <c r="AH7" s="306"/>
      <c r="AI7" s="304"/>
      <c r="AJ7" s="304"/>
      <c r="AK7" s="304"/>
      <c r="AL7" s="306"/>
      <c r="AM7" s="304"/>
      <c r="AN7" s="304"/>
      <c r="AO7" s="304"/>
      <c r="AP7" s="306"/>
      <c r="AQ7" s="304"/>
      <c r="AR7" s="304"/>
      <c r="AS7" s="304"/>
      <c r="AT7" s="306"/>
      <c r="AU7" s="304"/>
      <c r="AV7" s="304"/>
      <c r="AW7" s="304"/>
      <c r="AX7" s="306"/>
      <c r="AY7" s="304"/>
      <c r="AZ7" s="304"/>
      <c r="BA7" s="304"/>
      <c r="BB7" s="306"/>
      <c r="BC7" s="304"/>
      <c r="BD7" s="304"/>
      <c r="BE7" s="304"/>
      <c r="BF7" s="306"/>
      <c r="BG7" s="304"/>
      <c r="BH7" s="304"/>
      <c r="BI7" s="304"/>
      <c r="BJ7" s="306"/>
      <c r="BK7" s="304"/>
      <c r="BL7" s="304"/>
      <c r="BM7" s="304"/>
      <c r="BN7" s="306"/>
      <c r="BO7" s="304"/>
      <c r="BP7" s="304"/>
      <c r="BQ7" s="304"/>
      <c r="BR7" s="306"/>
      <c r="BS7" s="304"/>
      <c r="BT7" s="304"/>
      <c r="BU7" s="304"/>
      <c r="BV7" s="306"/>
      <c r="BW7" s="304"/>
      <c r="BX7" s="304"/>
      <c r="BY7" s="304"/>
      <c r="BZ7" s="306"/>
      <c r="CA7" s="304"/>
      <c r="CB7" s="304"/>
      <c r="CC7" s="304"/>
      <c r="CD7" s="306"/>
      <c r="CE7" s="304"/>
      <c r="CF7" s="304"/>
      <c r="CG7" s="304"/>
      <c r="CH7" s="306"/>
      <c r="CI7" s="304"/>
      <c r="CJ7" s="304"/>
      <c r="CK7" s="304"/>
      <c r="CL7" s="306"/>
      <c r="CM7" s="304"/>
      <c r="CN7" s="304"/>
      <c r="CO7" s="304"/>
      <c r="CP7" s="306"/>
      <c r="CQ7" s="304"/>
      <c r="CR7" s="304"/>
      <c r="CS7" s="304"/>
      <c r="CT7" s="306"/>
      <c r="CU7" s="304"/>
      <c r="CV7" s="304"/>
      <c r="CW7" s="304"/>
      <c r="CX7" s="306"/>
      <c r="CY7" s="304"/>
      <c r="CZ7" s="304"/>
      <c r="DA7" s="304"/>
      <c r="DB7" s="306"/>
      <c r="DC7" s="304"/>
      <c r="DD7" s="304"/>
      <c r="DE7" s="304"/>
      <c r="DF7" s="306"/>
      <c r="DG7" s="304"/>
      <c r="DH7" s="304"/>
      <c r="DI7" s="304"/>
      <c r="DJ7" s="306"/>
      <c r="DK7" s="304"/>
      <c r="DL7" s="304"/>
      <c r="DM7" s="304"/>
      <c r="DN7" s="306"/>
      <c r="DO7" s="304"/>
      <c r="DP7" s="304"/>
      <c r="DQ7" s="304"/>
      <c r="DR7" s="306"/>
      <c r="DS7" s="304"/>
      <c r="DT7" s="304"/>
      <c r="DU7" s="304"/>
    </row>
    <row r="8" spans="1:126" ht="23.1" customHeight="1" thickBot="1" x14ac:dyDescent="0.25">
      <c r="A8" s="566"/>
      <c r="B8" s="530"/>
      <c r="C8" s="516"/>
      <c r="D8" s="516"/>
      <c r="E8" s="532"/>
      <c r="F8" s="470" t="str">
        <f>Bareme!C8</f>
        <v>-</v>
      </c>
      <c r="G8" s="471"/>
      <c r="H8" s="471"/>
      <c r="I8" s="472"/>
      <c r="J8" s="470" t="str">
        <f>Bareme!G8</f>
        <v>-</v>
      </c>
      <c r="K8" s="471"/>
      <c r="L8" s="471"/>
      <c r="M8" s="472"/>
      <c r="N8" s="470" t="str">
        <f>Bareme!K8</f>
        <v>-</v>
      </c>
      <c r="O8" s="471"/>
      <c r="P8" s="471"/>
      <c r="Q8" s="472"/>
      <c r="R8" s="470" t="str">
        <f>Bareme!O8</f>
        <v>-</v>
      </c>
      <c r="S8" s="471"/>
      <c r="T8" s="471"/>
      <c r="U8" s="472"/>
      <c r="V8" s="470" t="str">
        <f>Bareme!S8</f>
        <v>-</v>
      </c>
      <c r="W8" s="471"/>
      <c r="X8" s="471"/>
      <c r="Y8" s="472"/>
      <c r="Z8" s="470" t="str">
        <f>Bareme!W8</f>
        <v>-</v>
      </c>
      <c r="AA8" s="471"/>
      <c r="AB8" s="471"/>
      <c r="AC8" s="472"/>
      <c r="AD8" s="470" t="str">
        <f>Bareme!AA8</f>
        <v>-</v>
      </c>
      <c r="AE8" s="471"/>
      <c r="AF8" s="471"/>
      <c r="AG8" s="472"/>
      <c r="AH8" s="470" t="str">
        <f>Bareme!AE8</f>
        <v>-</v>
      </c>
      <c r="AI8" s="471"/>
      <c r="AJ8" s="471"/>
      <c r="AK8" s="472"/>
      <c r="AL8" s="470" t="str">
        <f>Bareme!AI8</f>
        <v>-</v>
      </c>
      <c r="AM8" s="471"/>
      <c r="AN8" s="471"/>
      <c r="AO8" s="472"/>
      <c r="AP8" s="470" t="str">
        <f>Bareme!AM8</f>
        <v>-</v>
      </c>
      <c r="AQ8" s="471"/>
      <c r="AR8" s="471"/>
      <c r="AS8" s="472"/>
      <c r="AT8" s="470" t="str">
        <f>Bareme!AQ8</f>
        <v>-</v>
      </c>
      <c r="AU8" s="471"/>
      <c r="AV8" s="471"/>
      <c r="AW8" s="472"/>
      <c r="AX8" s="470" t="str">
        <f>Bareme!AU8</f>
        <v>-</v>
      </c>
      <c r="AY8" s="471"/>
      <c r="AZ8" s="471"/>
      <c r="BA8" s="472"/>
      <c r="BB8" s="470" t="str">
        <f>Bareme!AY8</f>
        <v>-</v>
      </c>
      <c r="BC8" s="471"/>
      <c r="BD8" s="471"/>
      <c r="BE8" s="472"/>
      <c r="BF8" s="470" t="str">
        <f>Bareme!BC8</f>
        <v>-</v>
      </c>
      <c r="BG8" s="471"/>
      <c r="BH8" s="471"/>
      <c r="BI8" s="472"/>
      <c r="BJ8" s="470" t="str">
        <f>Bareme!BG8</f>
        <v>-</v>
      </c>
      <c r="BK8" s="471"/>
      <c r="BL8" s="471"/>
      <c r="BM8" s="472"/>
      <c r="BN8" s="470" t="str">
        <f>Bareme!BK8</f>
        <v>-</v>
      </c>
      <c r="BO8" s="471"/>
      <c r="BP8" s="471"/>
      <c r="BQ8" s="472"/>
      <c r="BR8" s="470" t="str">
        <f>Bareme!BO8</f>
        <v>-</v>
      </c>
      <c r="BS8" s="471"/>
      <c r="BT8" s="471"/>
      <c r="BU8" s="472"/>
      <c r="BV8" s="470" t="str">
        <f>Bareme!BS8</f>
        <v>-</v>
      </c>
      <c r="BW8" s="471"/>
      <c r="BX8" s="471"/>
      <c r="BY8" s="472"/>
      <c r="BZ8" s="470" t="str">
        <f>Bareme!BW8</f>
        <v>-</v>
      </c>
      <c r="CA8" s="471"/>
      <c r="CB8" s="471"/>
      <c r="CC8" s="472"/>
      <c r="CD8" s="470" t="str">
        <f>Bareme!CA8</f>
        <v>-</v>
      </c>
      <c r="CE8" s="471"/>
      <c r="CF8" s="471"/>
      <c r="CG8" s="472"/>
      <c r="CH8" s="470" t="str">
        <f>Bareme!CE8</f>
        <v>-</v>
      </c>
      <c r="CI8" s="471"/>
      <c r="CJ8" s="471"/>
      <c r="CK8" s="472"/>
      <c r="CL8" s="470" t="str">
        <f>Bareme!CI8</f>
        <v>-</v>
      </c>
      <c r="CM8" s="471"/>
      <c r="CN8" s="471"/>
      <c r="CO8" s="472"/>
      <c r="CP8" s="470" t="str">
        <f>Bareme!CM8</f>
        <v>-</v>
      </c>
      <c r="CQ8" s="471"/>
      <c r="CR8" s="471"/>
      <c r="CS8" s="472"/>
      <c r="CT8" s="470" t="str">
        <f>Bareme!CQ8</f>
        <v>-</v>
      </c>
      <c r="CU8" s="471"/>
      <c r="CV8" s="471"/>
      <c r="CW8" s="472"/>
      <c r="CX8" s="470" t="str">
        <f>Bareme!CU8</f>
        <v>-</v>
      </c>
      <c r="CY8" s="471"/>
      <c r="CZ8" s="471"/>
      <c r="DA8" s="472"/>
      <c r="DB8" s="470" t="str">
        <f>Bareme!CY8</f>
        <v>-</v>
      </c>
      <c r="DC8" s="471"/>
      <c r="DD8" s="471"/>
      <c r="DE8" s="472"/>
      <c r="DF8" s="470" t="str">
        <f>Bareme!DC8</f>
        <v>-</v>
      </c>
      <c r="DG8" s="471"/>
      <c r="DH8" s="471"/>
      <c r="DI8" s="472"/>
      <c r="DJ8" s="470" t="str">
        <f>Bareme!DG8</f>
        <v>-</v>
      </c>
      <c r="DK8" s="471"/>
      <c r="DL8" s="471"/>
      <c r="DM8" s="472"/>
      <c r="DN8" s="470" t="str">
        <f>Bareme!DK8</f>
        <v>-</v>
      </c>
      <c r="DO8" s="471"/>
      <c r="DP8" s="471"/>
      <c r="DQ8" s="472"/>
      <c r="DR8" s="470" t="str">
        <f>Bareme!DO8</f>
        <v>-</v>
      </c>
      <c r="DS8" s="471"/>
      <c r="DT8" s="471"/>
      <c r="DU8" s="472"/>
      <c r="DV8" s="1">
        <f t="shared" ref="DV8" si="5">COUNTIF(F8:DU8,"Evaluer")</f>
        <v>0</v>
      </c>
    </row>
    <row r="9" spans="1:126" s="3" customFormat="1" ht="23.1" customHeight="1" x14ac:dyDescent="0.2">
      <c r="A9" s="568" t="s">
        <v>48</v>
      </c>
      <c r="B9" s="523">
        <f t="shared" ref="B9" si="6">IF(F9="x",1,0)+IF(J9="x",1,0)+IF(N9="x",1,0)+IF(R9="x",1,0)+IF(V9="x",1,0)+IF(Z9="x",1,0)+IF(AD9="x",1,0)+IF(AH9="x",1,0)+IF(AL9="x",1,0)+IF(AP9="x",1,0)+IF(AT9="x",1,0)+IF(AX9="x",1,0)+IF(BB9="x",1,0)+IF(BF9="x",1,0)+IF(BJ9="x",1,0)+IF(BN9="x",1,0)+IF(BR9="x",1,0)+IF(BV9="x",1,0)+IF(BZ9="x",1,0)+IF(CD9="x",1,0)+IF(CH9="x",1,0)+IF(CL9="x",1,0)+IF(CP9="x",1,0)+IF(CT9="x",1,0)+IF(CX9="x",1,0)+IF(DB9="x",1,0)+IF(DF9="x",1,0)+IF(DJ9="x",1,0)+IF(DN9="x",1,0)+IF(DR9="x",1,0)</f>
        <v>0</v>
      </c>
      <c r="C9" s="525">
        <f t="shared" ref="C9" si="7">IF(G9="x",1,0)+IF(K9="x",1,0)+IF(O9="x",1,0)+IF(S9="x",1,0)+IF(W9="x",1,0)+IF(AA9="x",1,0)+IF(AE9="x",1,0)+IF(AI9="x",1,0)+IF(AM9="x",1,0)+IF(AQ9="x",1,0)+IF(AU9="x",1,0)+IF(AY9="x",1,0)+IF(BC9="x",1,0)+IF(BG9="x",1,0)+IF(BK9="x",1,0)+IF(BO9="x",1,0)+IF(BS9="x",1,0)+IF(BW9="x",1,0)+IF(CA9="x",1,0)+IF(CE9="x",1,0)+IF(CI9="x",1,0)+IF(CM9="x",1,0)+IF(CQ9="x",1,0)+IF(CU9="x",1,0)+IF(CY9="x",1,0)+IF(DC9="x",1,0)+IF(DG9="x",1,0)+IF(DK9="x",1,0)+IF(DO9="x",1,0)+IF(DS9="x",1,0)</f>
        <v>0</v>
      </c>
      <c r="D9" s="525">
        <f t="shared" ref="D9" si="8">IF(H9="x",1,0)+IF(L9="x",1,0)+IF(P9="x",1,0)+IF(T9="x",1,0)+IF(X9="x",1,0)+IF(AB9="x",1,0)+IF(AF9="x",1,0)+IF(AJ9="x",1,0)+IF(AN9="x",1,0)+IF(AR9="x",1,0)+IF(AV9="x",1,0)+IF(AZ9="x",1,0)+IF(BD9="x",1,0)+IF(BH9="x",1,0)+IF(BL9="x",1,0)+IF(BP9="x",1,0)+IF(BT9="x",1,0)+IF(BX9="x",1,0)+IF(CB9="x",1,0)+IF(CF9="x",1,0)+IF(CJ9="x",1,0)+IF(CN9="x",1,0)+IF(CR9="x",1,0)+IF(CV9="x",1,0)+IF(CZ9="x",1,0)+IF(DD9="x",1,0)+IF(DH9="x",1,0)+IF(DL9="x",1,0)+IF(DP9="x",1,0)+IF(DT9="x",1,0)</f>
        <v>0</v>
      </c>
      <c r="E9" s="527">
        <f t="shared" ref="E9" si="9">IF(I9="x",1,0)+IF(M9="x",1,0)+IF(Q9="x",1,0)+IF(U9="x",1,0)+IF(Y9="x",1,0)+IF(AC9="x",1,0)+IF(AG9="x",1,0)+IF(AK9="x",1,0)+IF(AO9="x",1,0)+IF(AS9="x",1,0)+IF(AW9="x",1,0)+IF(BA9="x",1,0)+IF(BE9="x",1,0)+IF(BI9="x",1,0)+IF(BM9="x",1,0)+IF(BQ9="x",1,0)+IF(BU9="x",1,0)+IF(BY9="x",1,0)+IF(CC9="x",1,0)+IF(CG9="x",1,0)+IF(CK9="x",1,0)+IF(CO9="x",1,0)+IF(CS9="x",1,0)+IF(CW9="x",1,0)+IF(DA9="x",1,0)+IF(DE9="x",1,0)+IF(DI9="x",1,0)+IF(DM9="x",1,0)+IF(DQ9="x",1,0)+IF(DU9="x",1,0)</f>
        <v>0</v>
      </c>
      <c r="F9" s="306"/>
      <c r="G9" s="304"/>
      <c r="H9" s="304"/>
      <c r="I9" s="304"/>
      <c r="J9" s="306"/>
      <c r="K9" s="304"/>
      <c r="L9" s="304"/>
      <c r="M9" s="304"/>
      <c r="N9" s="306"/>
      <c r="O9" s="304"/>
      <c r="P9" s="304"/>
      <c r="Q9" s="304"/>
      <c r="R9" s="306"/>
      <c r="S9" s="304"/>
      <c r="T9" s="304"/>
      <c r="U9" s="304"/>
      <c r="V9" s="306"/>
      <c r="W9" s="304"/>
      <c r="X9" s="304"/>
      <c r="Y9" s="304"/>
      <c r="Z9" s="306"/>
      <c r="AA9" s="304"/>
      <c r="AB9" s="304"/>
      <c r="AC9" s="304"/>
      <c r="AD9" s="306"/>
      <c r="AE9" s="304"/>
      <c r="AF9" s="304"/>
      <c r="AG9" s="304"/>
      <c r="AH9" s="306"/>
      <c r="AI9" s="304"/>
      <c r="AJ9" s="304"/>
      <c r="AK9" s="304"/>
      <c r="AL9" s="306"/>
      <c r="AM9" s="304"/>
      <c r="AN9" s="304"/>
      <c r="AO9" s="304"/>
      <c r="AP9" s="306"/>
      <c r="AQ9" s="304"/>
      <c r="AR9" s="304"/>
      <c r="AS9" s="304"/>
      <c r="AT9" s="306"/>
      <c r="AU9" s="304"/>
      <c r="AV9" s="304"/>
      <c r="AW9" s="304"/>
      <c r="AX9" s="306"/>
      <c r="AY9" s="304"/>
      <c r="AZ9" s="304"/>
      <c r="BA9" s="304"/>
      <c r="BB9" s="306"/>
      <c r="BC9" s="304"/>
      <c r="BD9" s="304"/>
      <c r="BE9" s="304"/>
      <c r="BF9" s="306"/>
      <c r="BG9" s="304"/>
      <c r="BH9" s="304"/>
      <c r="BI9" s="304"/>
      <c r="BJ9" s="306"/>
      <c r="BK9" s="304"/>
      <c r="BL9" s="304"/>
      <c r="BM9" s="304"/>
      <c r="BN9" s="306"/>
      <c r="BO9" s="304"/>
      <c r="BP9" s="304"/>
      <c r="BQ9" s="304"/>
      <c r="BR9" s="306"/>
      <c r="BS9" s="304"/>
      <c r="BT9" s="304"/>
      <c r="BU9" s="304"/>
      <c r="BV9" s="306"/>
      <c r="BW9" s="304"/>
      <c r="BX9" s="304"/>
      <c r="BY9" s="304"/>
      <c r="BZ9" s="306"/>
      <c r="CA9" s="304"/>
      <c r="CB9" s="304"/>
      <c r="CC9" s="304"/>
      <c r="CD9" s="306"/>
      <c r="CE9" s="304"/>
      <c r="CF9" s="304"/>
      <c r="CG9" s="304"/>
      <c r="CH9" s="306"/>
      <c r="CI9" s="304"/>
      <c r="CJ9" s="304"/>
      <c r="CK9" s="304"/>
      <c r="CL9" s="306"/>
      <c r="CM9" s="304"/>
      <c r="CN9" s="304"/>
      <c r="CO9" s="304"/>
      <c r="CP9" s="306"/>
      <c r="CQ9" s="304"/>
      <c r="CR9" s="304"/>
      <c r="CS9" s="304"/>
      <c r="CT9" s="306"/>
      <c r="CU9" s="304"/>
      <c r="CV9" s="304"/>
      <c r="CW9" s="304"/>
      <c r="CX9" s="306"/>
      <c r="CY9" s="304"/>
      <c r="CZ9" s="304"/>
      <c r="DA9" s="304"/>
      <c r="DB9" s="306"/>
      <c r="DC9" s="304"/>
      <c r="DD9" s="304"/>
      <c r="DE9" s="304"/>
      <c r="DF9" s="306"/>
      <c r="DG9" s="304"/>
      <c r="DH9" s="304"/>
      <c r="DI9" s="304"/>
      <c r="DJ9" s="306"/>
      <c r="DK9" s="304"/>
      <c r="DL9" s="304"/>
      <c r="DM9" s="304"/>
      <c r="DN9" s="306"/>
      <c r="DO9" s="304"/>
      <c r="DP9" s="304"/>
      <c r="DQ9" s="304"/>
      <c r="DR9" s="306"/>
      <c r="DS9" s="304"/>
      <c r="DT9" s="304"/>
      <c r="DU9" s="304"/>
      <c r="DV9" s="1"/>
    </row>
    <row r="10" spans="1:126" ht="23.1" customHeight="1" thickBot="1" x14ac:dyDescent="0.25">
      <c r="A10" s="568"/>
      <c r="B10" s="524"/>
      <c r="C10" s="526"/>
      <c r="D10" s="526"/>
      <c r="E10" s="528"/>
      <c r="F10" s="470" t="str">
        <f>Bareme!C10</f>
        <v>-</v>
      </c>
      <c r="G10" s="471"/>
      <c r="H10" s="471"/>
      <c r="I10" s="472"/>
      <c r="J10" s="470" t="str">
        <f>Bareme!G10</f>
        <v>-</v>
      </c>
      <c r="K10" s="471"/>
      <c r="L10" s="471"/>
      <c r="M10" s="472"/>
      <c r="N10" s="470" t="str">
        <f>Bareme!K10</f>
        <v>-</v>
      </c>
      <c r="O10" s="471"/>
      <c r="P10" s="471"/>
      <c r="Q10" s="472"/>
      <c r="R10" s="470" t="str">
        <f>Bareme!O10</f>
        <v>-</v>
      </c>
      <c r="S10" s="471"/>
      <c r="T10" s="471"/>
      <c r="U10" s="472"/>
      <c r="V10" s="470" t="str">
        <f>Bareme!S10</f>
        <v>-</v>
      </c>
      <c r="W10" s="471"/>
      <c r="X10" s="471"/>
      <c r="Y10" s="472"/>
      <c r="Z10" s="470" t="str">
        <f>Bareme!W10</f>
        <v>-</v>
      </c>
      <c r="AA10" s="471"/>
      <c r="AB10" s="471"/>
      <c r="AC10" s="472"/>
      <c r="AD10" s="470" t="str">
        <f>Bareme!AA10</f>
        <v>-</v>
      </c>
      <c r="AE10" s="471"/>
      <c r="AF10" s="471"/>
      <c r="AG10" s="472"/>
      <c r="AH10" s="470" t="str">
        <f>Bareme!AE10</f>
        <v>-</v>
      </c>
      <c r="AI10" s="471"/>
      <c r="AJ10" s="471"/>
      <c r="AK10" s="472"/>
      <c r="AL10" s="470" t="str">
        <f>Bareme!AI10</f>
        <v>-</v>
      </c>
      <c r="AM10" s="471"/>
      <c r="AN10" s="471"/>
      <c r="AO10" s="472"/>
      <c r="AP10" s="470" t="str">
        <f>Bareme!AM10</f>
        <v>-</v>
      </c>
      <c r="AQ10" s="471"/>
      <c r="AR10" s="471"/>
      <c r="AS10" s="472"/>
      <c r="AT10" s="470" t="str">
        <f>Bareme!AQ10</f>
        <v>-</v>
      </c>
      <c r="AU10" s="471"/>
      <c r="AV10" s="471"/>
      <c r="AW10" s="472"/>
      <c r="AX10" s="470" t="str">
        <f>Bareme!AU10</f>
        <v>-</v>
      </c>
      <c r="AY10" s="471"/>
      <c r="AZ10" s="471"/>
      <c r="BA10" s="472"/>
      <c r="BB10" s="470" t="str">
        <f>Bareme!AY10</f>
        <v>-</v>
      </c>
      <c r="BC10" s="471"/>
      <c r="BD10" s="471"/>
      <c r="BE10" s="472"/>
      <c r="BF10" s="470" t="str">
        <f>Bareme!BC10</f>
        <v>-</v>
      </c>
      <c r="BG10" s="471"/>
      <c r="BH10" s="471"/>
      <c r="BI10" s="472"/>
      <c r="BJ10" s="470" t="str">
        <f>Bareme!BG10</f>
        <v>-</v>
      </c>
      <c r="BK10" s="471"/>
      <c r="BL10" s="471"/>
      <c r="BM10" s="472"/>
      <c r="BN10" s="470" t="str">
        <f>Bareme!BK10</f>
        <v>-</v>
      </c>
      <c r="BO10" s="471"/>
      <c r="BP10" s="471"/>
      <c r="BQ10" s="472"/>
      <c r="BR10" s="470" t="str">
        <f>Bareme!BO10</f>
        <v>-</v>
      </c>
      <c r="BS10" s="471"/>
      <c r="BT10" s="471"/>
      <c r="BU10" s="472"/>
      <c r="BV10" s="470" t="str">
        <f>Bareme!BS10</f>
        <v>-</v>
      </c>
      <c r="BW10" s="471"/>
      <c r="BX10" s="471"/>
      <c r="BY10" s="472"/>
      <c r="BZ10" s="470" t="str">
        <f>Bareme!BW10</f>
        <v>-</v>
      </c>
      <c r="CA10" s="471"/>
      <c r="CB10" s="471"/>
      <c r="CC10" s="472"/>
      <c r="CD10" s="470" t="str">
        <f>Bareme!CA10</f>
        <v>-</v>
      </c>
      <c r="CE10" s="471"/>
      <c r="CF10" s="471"/>
      <c r="CG10" s="472"/>
      <c r="CH10" s="470" t="str">
        <f>Bareme!CE10</f>
        <v>-</v>
      </c>
      <c r="CI10" s="471"/>
      <c r="CJ10" s="471"/>
      <c r="CK10" s="472"/>
      <c r="CL10" s="470" t="str">
        <f>Bareme!CI10</f>
        <v>-</v>
      </c>
      <c r="CM10" s="471"/>
      <c r="CN10" s="471"/>
      <c r="CO10" s="472"/>
      <c r="CP10" s="470" t="str">
        <f>Bareme!CM10</f>
        <v>-</v>
      </c>
      <c r="CQ10" s="471"/>
      <c r="CR10" s="471"/>
      <c r="CS10" s="472"/>
      <c r="CT10" s="470" t="str">
        <f>Bareme!CQ10</f>
        <v>-</v>
      </c>
      <c r="CU10" s="471"/>
      <c r="CV10" s="471"/>
      <c r="CW10" s="472"/>
      <c r="CX10" s="470" t="str">
        <f>Bareme!CU10</f>
        <v>-</v>
      </c>
      <c r="CY10" s="471"/>
      <c r="CZ10" s="471"/>
      <c r="DA10" s="472"/>
      <c r="DB10" s="470" t="str">
        <f>Bareme!CY10</f>
        <v>-</v>
      </c>
      <c r="DC10" s="471"/>
      <c r="DD10" s="471"/>
      <c r="DE10" s="472"/>
      <c r="DF10" s="470" t="str">
        <f>Bareme!DC10</f>
        <v>-</v>
      </c>
      <c r="DG10" s="471"/>
      <c r="DH10" s="471"/>
      <c r="DI10" s="472"/>
      <c r="DJ10" s="470" t="str">
        <f>Bareme!DG10</f>
        <v>-</v>
      </c>
      <c r="DK10" s="471"/>
      <c r="DL10" s="471"/>
      <c r="DM10" s="472"/>
      <c r="DN10" s="470" t="str">
        <f>Bareme!DK10</f>
        <v>-</v>
      </c>
      <c r="DO10" s="471"/>
      <c r="DP10" s="471"/>
      <c r="DQ10" s="472"/>
      <c r="DR10" s="470" t="str">
        <f>Bareme!DO10</f>
        <v>-</v>
      </c>
      <c r="DS10" s="471"/>
      <c r="DT10" s="471"/>
      <c r="DU10" s="472"/>
      <c r="DV10" s="1">
        <f t="shared" ref="DV10" si="10">COUNTIF(F10:DU10,"Evaluer")</f>
        <v>0</v>
      </c>
    </row>
    <row r="11" spans="1:126" ht="23.1" customHeight="1" x14ac:dyDescent="0.2">
      <c r="A11" s="565" t="s">
        <v>31</v>
      </c>
      <c r="B11" s="517">
        <f t="shared" ref="B11" si="11">IF(F11="x",1,0)+IF(J11="x",1,0)+IF(N11="x",1,0)+IF(R11="x",1,0)+IF(V11="x",1,0)+IF(Z11="x",1,0)+IF(AD11="x",1,0)+IF(AH11="x",1,0)+IF(AL11="x",1,0)+IF(AP11="x",1,0)+IF(AT11="x",1,0)+IF(AX11="x",1,0)+IF(BB11="x",1,0)+IF(BF11="x",1,0)+IF(BJ11="x",1,0)+IF(BN11="x",1,0)+IF(BR11="x",1,0)+IF(BV11="x",1,0)+IF(BZ11="x",1,0)+IF(CD11="x",1,0)+IF(CH11="x",1,0)+IF(CL11="x",1,0)+IF(CP11="x",1,0)+IF(CT11="x",1,0)+IF(CX11="x",1,0)+IF(DB11="x",1,0)+IF(DF11="x",1,0)+IF(DJ11="x",1,0)+IF(DN11="x",1,0)+IF(DR11="x",1,0)</f>
        <v>0</v>
      </c>
      <c r="C11" s="519">
        <f t="shared" ref="C11" si="12">IF(G11="x",1,0)+IF(K11="x",1,0)+IF(O11="x",1,0)+IF(S11="x",1,0)+IF(W11="x",1,0)+IF(AA11="x",1,0)+IF(AE11="x",1,0)+IF(AI11="x",1,0)+IF(AM11="x",1,0)+IF(AQ11="x",1,0)+IF(AU11="x",1,0)+IF(AY11="x",1,0)+IF(BC11="x",1,0)+IF(BG11="x",1,0)+IF(BK11="x",1,0)+IF(BO11="x",1,0)+IF(BS11="x",1,0)+IF(BW11="x",1,0)+IF(CA11="x",1,0)+IF(CE11="x",1,0)+IF(CI11="x",1,0)+IF(CM11="x",1,0)+IF(CQ11="x",1,0)+IF(CU11="x",1,0)+IF(CY11="x",1,0)+IF(DC11="x",1,0)+IF(DG11="x",1,0)+IF(DK11="x",1,0)+IF(DO11="x",1,0)+IF(DS11="x",1,0)</f>
        <v>0</v>
      </c>
      <c r="D11" s="519">
        <f t="shared" ref="D11" si="13">IF(H11="x",1,0)+IF(L11="x",1,0)+IF(P11="x",1,0)+IF(T11="x",1,0)+IF(X11="x",1,0)+IF(AB11="x",1,0)+IF(AF11="x",1,0)+IF(AJ11="x",1,0)+IF(AN11="x",1,0)+IF(AR11="x",1,0)+IF(AV11="x",1,0)+IF(AZ11="x",1,0)+IF(BD11="x",1,0)+IF(BH11="x",1,0)+IF(BL11="x",1,0)+IF(BP11="x",1,0)+IF(BT11="x",1,0)+IF(BX11="x",1,0)+IF(CB11="x",1,0)+IF(CF11="x",1,0)+IF(CJ11="x",1,0)+IF(CN11="x",1,0)+IF(CR11="x",1,0)+IF(CV11="x",1,0)+IF(CZ11="x",1,0)+IF(DD11="x",1,0)+IF(DH11="x",1,0)+IF(DL11="x",1,0)+IF(DP11="x",1,0)+IF(DT11="x",1,0)</f>
        <v>0</v>
      </c>
      <c r="E11" s="521">
        <f t="shared" ref="E11" si="14">IF(I11="x",1,0)+IF(M11="x",1,0)+IF(Q11="x",1,0)+IF(U11="x",1,0)+IF(Y11="x",1,0)+IF(AC11="x",1,0)+IF(AG11="x",1,0)+IF(AK11="x",1,0)+IF(AO11="x",1,0)+IF(AS11="x",1,0)+IF(AW11="x",1,0)+IF(BA11="x",1,0)+IF(BE11="x",1,0)+IF(BI11="x",1,0)+IF(BM11="x",1,0)+IF(BQ11="x",1,0)+IF(BU11="x",1,0)+IF(BY11="x",1,0)+IF(CC11="x",1,0)+IF(CG11="x",1,0)+IF(CK11="x",1,0)+IF(CO11="x",1,0)+IF(CS11="x",1,0)+IF(CW11="x",1,0)+IF(DA11="x",1,0)+IF(DE11="x",1,0)+IF(DI11="x",1,0)+IF(DM11="x",1,0)+IF(DQ11="x",1,0)+IF(DU11="x",1,0)</f>
        <v>0</v>
      </c>
      <c r="F11" s="306"/>
      <c r="G11" s="304"/>
      <c r="H11" s="304"/>
      <c r="I11" s="304"/>
      <c r="J11" s="306"/>
      <c r="K11" s="304"/>
      <c r="L11" s="304"/>
      <c r="M11" s="304"/>
      <c r="N11" s="306"/>
      <c r="O11" s="304"/>
      <c r="P11" s="304"/>
      <c r="Q11" s="304"/>
      <c r="R11" s="306"/>
      <c r="S11" s="304"/>
      <c r="T11" s="304"/>
      <c r="U11" s="304"/>
      <c r="V11" s="306"/>
      <c r="W11" s="304"/>
      <c r="X11" s="304"/>
      <c r="Y11" s="304"/>
      <c r="Z11" s="306"/>
      <c r="AA11" s="304"/>
      <c r="AB11" s="304"/>
      <c r="AC11" s="304"/>
      <c r="AD11" s="306"/>
      <c r="AE11" s="304"/>
      <c r="AF11" s="304"/>
      <c r="AG11" s="304"/>
      <c r="AH11" s="306"/>
      <c r="AI11" s="304"/>
      <c r="AJ11" s="304"/>
      <c r="AK11" s="304"/>
      <c r="AL11" s="306"/>
      <c r="AM11" s="304"/>
      <c r="AN11" s="304"/>
      <c r="AO11" s="304"/>
      <c r="AP11" s="306"/>
      <c r="AQ11" s="304"/>
      <c r="AR11" s="304"/>
      <c r="AS11" s="304"/>
      <c r="AT11" s="306"/>
      <c r="AU11" s="304"/>
      <c r="AV11" s="304"/>
      <c r="AW11" s="304"/>
      <c r="AX11" s="306"/>
      <c r="AY11" s="304"/>
      <c r="AZ11" s="304"/>
      <c r="BA11" s="304"/>
      <c r="BB11" s="306"/>
      <c r="BC11" s="304"/>
      <c r="BD11" s="304"/>
      <c r="BE11" s="304"/>
      <c r="BF11" s="306"/>
      <c r="BG11" s="304"/>
      <c r="BH11" s="304"/>
      <c r="BI11" s="304"/>
      <c r="BJ11" s="306"/>
      <c r="BK11" s="304"/>
      <c r="BL11" s="304"/>
      <c r="BM11" s="304"/>
      <c r="BN11" s="306"/>
      <c r="BO11" s="304"/>
      <c r="BP11" s="304"/>
      <c r="BQ11" s="304"/>
      <c r="BR11" s="306"/>
      <c r="BS11" s="304"/>
      <c r="BT11" s="304"/>
      <c r="BU11" s="304"/>
      <c r="BV11" s="306"/>
      <c r="BW11" s="304"/>
      <c r="BX11" s="304"/>
      <c r="BY11" s="304"/>
      <c r="BZ11" s="306"/>
      <c r="CA11" s="304"/>
      <c r="CB11" s="304"/>
      <c r="CC11" s="304"/>
      <c r="CD11" s="306"/>
      <c r="CE11" s="304"/>
      <c r="CF11" s="304"/>
      <c r="CG11" s="304"/>
      <c r="CH11" s="306"/>
      <c r="CI11" s="304"/>
      <c r="CJ11" s="304"/>
      <c r="CK11" s="304"/>
      <c r="CL11" s="306"/>
      <c r="CM11" s="304"/>
      <c r="CN11" s="304"/>
      <c r="CO11" s="304"/>
      <c r="CP11" s="306"/>
      <c r="CQ11" s="304"/>
      <c r="CR11" s="304"/>
      <c r="CS11" s="304"/>
      <c r="CT11" s="306"/>
      <c r="CU11" s="304"/>
      <c r="CV11" s="304"/>
      <c r="CW11" s="304"/>
      <c r="CX11" s="306"/>
      <c r="CY11" s="304"/>
      <c r="CZ11" s="304"/>
      <c r="DA11" s="304"/>
      <c r="DB11" s="306"/>
      <c r="DC11" s="304"/>
      <c r="DD11" s="304"/>
      <c r="DE11" s="304"/>
      <c r="DF11" s="306"/>
      <c r="DG11" s="304"/>
      <c r="DH11" s="304"/>
      <c r="DI11" s="304"/>
      <c r="DJ11" s="306"/>
      <c r="DK11" s="304"/>
      <c r="DL11" s="304"/>
      <c r="DM11" s="304"/>
      <c r="DN11" s="306"/>
      <c r="DO11" s="304"/>
      <c r="DP11" s="304"/>
      <c r="DQ11" s="304"/>
      <c r="DR11" s="306"/>
      <c r="DS11" s="304"/>
      <c r="DT11" s="304"/>
      <c r="DU11" s="304"/>
    </row>
    <row r="12" spans="1:126" ht="23.1" customHeight="1" thickBot="1" x14ac:dyDescent="0.25">
      <c r="A12" s="565"/>
      <c r="B12" s="518"/>
      <c r="C12" s="520"/>
      <c r="D12" s="520"/>
      <c r="E12" s="522"/>
      <c r="F12" s="470" t="str">
        <f>Bareme!C12</f>
        <v>-</v>
      </c>
      <c r="G12" s="471"/>
      <c r="H12" s="471"/>
      <c r="I12" s="472"/>
      <c r="J12" s="470" t="str">
        <f>Bareme!G12</f>
        <v>-</v>
      </c>
      <c r="K12" s="471"/>
      <c r="L12" s="471"/>
      <c r="M12" s="472"/>
      <c r="N12" s="470" t="str">
        <f>Bareme!K12</f>
        <v>-</v>
      </c>
      <c r="O12" s="471"/>
      <c r="P12" s="471"/>
      <c r="Q12" s="472"/>
      <c r="R12" s="470" t="str">
        <f>Bareme!O12</f>
        <v>-</v>
      </c>
      <c r="S12" s="471"/>
      <c r="T12" s="471"/>
      <c r="U12" s="472"/>
      <c r="V12" s="470" t="str">
        <f>Bareme!S12</f>
        <v>-</v>
      </c>
      <c r="W12" s="471"/>
      <c r="X12" s="471"/>
      <c r="Y12" s="472"/>
      <c r="Z12" s="470" t="str">
        <f>Bareme!W12</f>
        <v>-</v>
      </c>
      <c r="AA12" s="471"/>
      <c r="AB12" s="471"/>
      <c r="AC12" s="472"/>
      <c r="AD12" s="470" t="str">
        <f>Bareme!AA12</f>
        <v>-</v>
      </c>
      <c r="AE12" s="471"/>
      <c r="AF12" s="471"/>
      <c r="AG12" s="472"/>
      <c r="AH12" s="470" t="str">
        <f>Bareme!AE12</f>
        <v>-</v>
      </c>
      <c r="AI12" s="471"/>
      <c r="AJ12" s="471"/>
      <c r="AK12" s="472"/>
      <c r="AL12" s="470" t="str">
        <f>Bareme!AI12</f>
        <v>-</v>
      </c>
      <c r="AM12" s="471"/>
      <c r="AN12" s="471"/>
      <c r="AO12" s="472"/>
      <c r="AP12" s="470" t="str">
        <f>Bareme!AM12</f>
        <v>-</v>
      </c>
      <c r="AQ12" s="471"/>
      <c r="AR12" s="471"/>
      <c r="AS12" s="472"/>
      <c r="AT12" s="470" t="str">
        <f>Bareme!AQ12</f>
        <v>-</v>
      </c>
      <c r="AU12" s="471"/>
      <c r="AV12" s="471"/>
      <c r="AW12" s="472"/>
      <c r="AX12" s="470" t="str">
        <f>Bareme!AU12</f>
        <v>-</v>
      </c>
      <c r="AY12" s="471"/>
      <c r="AZ12" s="471"/>
      <c r="BA12" s="472"/>
      <c r="BB12" s="470" t="str">
        <f>Bareme!AY12</f>
        <v>-</v>
      </c>
      <c r="BC12" s="471"/>
      <c r="BD12" s="471"/>
      <c r="BE12" s="472"/>
      <c r="BF12" s="470" t="str">
        <f>Bareme!BC12</f>
        <v>-</v>
      </c>
      <c r="BG12" s="471"/>
      <c r="BH12" s="471"/>
      <c r="BI12" s="472"/>
      <c r="BJ12" s="470" t="str">
        <f>Bareme!BG12</f>
        <v>-</v>
      </c>
      <c r="BK12" s="471"/>
      <c r="BL12" s="471"/>
      <c r="BM12" s="472"/>
      <c r="BN12" s="470" t="str">
        <f>Bareme!BK12</f>
        <v>-</v>
      </c>
      <c r="BO12" s="471"/>
      <c r="BP12" s="471"/>
      <c r="BQ12" s="472"/>
      <c r="BR12" s="470" t="str">
        <f>Bareme!BO12</f>
        <v>-</v>
      </c>
      <c r="BS12" s="471"/>
      <c r="BT12" s="471"/>
      <c r="BU12" s="472"/>
      <c r="BV12" s="470" t="str">
        <f>Bareme!BS12</f>
        <v>-</v>
      </c>
      <c r="BW12" s="471"/>
      <c r="BX12" s="471"/>
      <c r="BY12" s="472"/>
      <c r="BZ12" s="470" t="str">
        <f>Bareme!BW12</f>
        <v>-</v>
      </c>
      <c r="CA12" s="471"/>
      <c r="CB12" s="471"/>
      <c r="CC12" s="472"/>
      <c r="CD12" s="470" t="str">
        <f>Bareme!CA12</f>
        <v>-</v>
      </c>
      <c r="CE12" s="471"/>
      <c r="CF12" s="471"/>
      <c r="CG12" s="472"/>
      <c r="CH12" s="470" t="str">
        <f>Bareme!CE12</f>
        <v>-</v>
      </c>
      <c r="CI12" s="471"/>
      <c r="CJ12" s="471"/>
      <c r="CK12" s="472"/>
      <c r="CL12" s="470" t="str">
        <f>Bareme!CI12</f>
        <v>-</v>
      </c>
      <c r="CM12" s="471"/>
      <c r="CN12" s="471"/>
      <c r="CO12" s="472"/>
      <c r="CP12" s="470" t="str">
        <f>Bareme!CM12</f>
        <v>-</v>
      </c>
      <c r="CQ12" s="471"/>
      <c r="CR12" s="471"/>
      <c r="CS12" s="472"/>
      <c r="CT12" s="470" t="str">
        <f>Bareme!CQ12</f>
        <v>-</v>
      </c>
      <c r="CU12" s="471"/>
      <c r="CV12" s="471"/>
      <c r="CW12" s="472"/>
      <c r="CX12" s="470" t="str">
        <f>Bareme!CU12</f>
        <v>-</v>
      </c>
      <c r="CY12" s="471"/>
      <c r="CZ12" s="471"/>
      <c r="DA12" s="472"/>
      <c r="DB12" s="470" t="str">
        <f>Bareme!CY12</f>
        <v>-</v>
      </c>
      <c r="DC12" s="471"/>
      <c r="DD12" s="471"/>
      <c r="DE12" s="472"/>
      <c r="DF12" s="470" t="str">
        <f>Bareme!DC12</f>
        <v>-</v>
      </c>
      <c r="DG12" s="471"/>
      <c r="DH12" s="471"/>
      <c r="DI12" s="472"/>
      <c r="DJ12" s="470" t="str">
        <f>Bareme!DG12</f>
        <v>-</v>
      </c>
      <c r="DK12" s="471"/>
      <c r="DL12" s="471"/>
      <c r="DM12" s="472"/>
      <c r="DN12" s="470" t="str">
        <f>Bareme!DK12</f>
        <v>-</v>
      </c>
      <c r="DO12" s="471"/>
      <c r="DP12" s="471"/>
      <c r="DQ12" s="472"/>
      <c r="DR12" s="470" t="str">
        <f>Bareme!DO12</f>
        <v>-</v>
      </c>
      <c r="DS12" s="471"/>
      <c r="DT12" s="471"/>
      <c r="DU12" s="472"/>
      <c r="DV12" s="1">
        <f t="shared" ref="DV12" si="15">COUNTIF(F12:DU12,"Evaluer")</f>
        <v>0</v>
      </c>
    </row>
    <row r="13" spans="1:126" ht="23.1" customHeight="1" x14ac:dyDescent="0.2">
      <c r="A13" s="568" t="s">
        <v>49</v>
      </c>
      <c r="B13" s="523">
        <f t="shared" ref="B13" si="16">IF(F13="x",1,0)+IF(J13="x",1,0)+IF(N13="x",1,0)+IF(R13="x",1,0)+IF(V13="x",1,0)+IF(Z13="x",1,0)+IF(AD13="x",1,0)+IF(AH13="x",1,0)+IF(AL13="x",1,0)+IF(AP13="x",1,0)+IF(AT13="x",1,0)+IF(AX13="x",1,0)+IF(BB13="x",1,0)+IF(BF13="x",1,0)+IF(BJ13="x",1,0)+IF(BN13="x",1,0)+IF(BR13="x",1,0)+IF(BV13="x",1,0)+IF(BZ13="x",1,0)+IF(CD13="x",1,0)+IF(CH13="x",1,0)+IF(CL13="x",1,0)+IF(CP13="x",1,0)+IF(CT13="x",1,0)+IF(CX13="x",1,0)+IF(DB13="x",1,0)+IF(DF13="x",1,0)+IF(DJ13="x",1,0)+IF(DN13="x",1,0)+IF(DR13="x",1,0)</f>
        <v>0</v>
      </c>
      <c r="C13" s="525">
        <f t="shared" ref="C13" si="17">IF(G13="x",1,0)+IF(K13="x",1,0)+IF(O13="x",1,0)+IF(S13="x",1,0)+IF(W13="x",1,0)+IF(AA13="x",1,0)+IF(AE13="x",1,0)+IF(AI13="x",1,0)+IF(AM13="x",1,0)+IF(AQ13="x",1,0)+IF(AU13="x",1,0)+IF(AY13="x",1,0)+IF(BC13="x",1,0)+IF(BG13="x",1,0)+IF(BK13="x",1,0)+IF(BO13="x",1,0)+IF(BS13="x",1,0)+IF(BW13="x",1,0)+IF(CA13="x",1,0)+IF(CE13="x",1,0)+IF(CI13="x",1,0)+IF(CM13="x",1,0)+IF(CQ13="x",1,0)+IF(CU13="x",1,0)+IF(CY13="x",1,0)+IF(DC13="x",1,0)+IF(DG13="x",1,0)+IF(DK13="x",1,0)+IF(DO13="x",1,0)+IF(DS13="x",1,0)</f>
        <v>0</v>
      </c>
      <c r="D13" s="525">
        <f t="shared" ref="D13" si="18">IF(H13="x",1,0)+IF(L13="x",1,0)+IF(P13="x",1,0)+IF(T13="x",1,0)+IF(X13="x",1,0)+IF(AB13="x",1,0)+IF(AF13="x",1,0)+IF(AJ13="x",1,0)+IF(AN13="x",1,0)+IF(AR13="x",1,0)+IF(AV13="x",1,0)+IF(AZ13="x",1,0)+IF(BD13="x",1,0)+IF(BH13="x",1,0)+IF(BL13="x",1,0)+IF(BP13="x",1,0)+IF(BT13="x",1,0)+IF(BX13="x",1,0)+IF(CB13="x",1,0)+IF(CF13="x",1,0)+IF(CJ13="x",1,0)+IF(CN13="x",1,0)+IF(CR13="x",1,0)+IF(CV13="x",1,0)+IF(CZ13="x",1,0)+IF(DD13="x",1,0)+IF(DH13="x",1,0)+IF(DL13="x",1,0)+IF(DP13="x",1,0)+IF(DT13="x",1,0)</f>
        <v>0</v>
      </c>
      <c r="E13" s="527">
        <f t="shared" ref="E13" si="19">IF(I13="x",1,0)+IF(M13="x",1,0)+IF(Q13="x",1,0)+IF(U13="x",1,0)+IF(Y13="x",1,0)+IF(AC13="x",1,0)+IF(AG13="x",1,0)+IF(AK13="x",1,0)+IF(AO13="x",1,0)+IF(AS13="x",1,0)+IF(AW13="x",1,0)+IF(BA13="x",1,0)+IF(BE13="x",1,0)+IF(BI13="x",1,0)+IF(BM13="x",1,0)+IF(BQ13="x",1,0)+IF(BU13="x",1,0)+IF(BY13="x",1,0)+IF(CC13="x",1,0)+IF(CG13="x",1,0)+IF(CK13="x",1,0)+IF(CO13="x",1,0)+IF(CS13="x",1,0)+IF(CW13="x",1,0)+IF(DA13="x",1,0)+IF(DE13="x",1,0)+IF(DI13="x",1,0)+IF(DM13="x",1,0)+IF(DQ13="x",1,0)+IF(DU13="x",1,0)</f>
        <v>0</v>
      </c>
      <c r="F13" s="306"/>
      <c r="G13" s="304"/>
      <c r="H13" s="304"/>
      <c r="I13" s="304"/>
      <c r="J13" s="306"/>
      <c r="K13" s="304"/>
      <c r="L13" s="304"/>
      <c r="M13" s="304"/>
      <c r="N13" s="306"/>
      <c r="O13" s="304"/>
      <c r="P13" s="304"/>
      <c r="Q13" s="304"/>
      <c r="R13" s="306"/>
      <c r="S13" s="304"/>
      <c r="T13" s="304"/>
      <c r="U13" s="304"/>
      <c r="V13" s="306"/>
      <c r="W13" s="304"/>
      <c r="X13" s="304"/>
      <c r="Y13" s="304"/>
      <c r="Z13" s="306"/>
      <c r="AA13" s="304"/>
      <c r="AB13" s="304"/>
      <c r="AC13" s="304"/>
      <c r="AD13" s="306"/>
      <c r="AE13" s="304"/>
      <c r="AF13" s="304"/>
      <c r="AG13" s="304"/>
      <c r="AH13" s="306"/>
      <c r="AI13" s="304"/>
      <c r="AJ13" s="304"/>
      <c r="AK13" s="304"/>
      <c r="AL13" s="306"/>
      <c r="AM13" s="304"/>
      <c r="AN13" s="304"/>
      <c r="AO13" s="304"/>
      <c r="AP13" s="306"/>
      <c r="AQ13" s="304"/>
      <c r="AR13" s="304"/>
      <c r="AS13" s="304"/>
      <c r="AT13" s="306"/>
      <c r="AU13" s="304"/>
      <c r="AV13" s="304"/>
      <c r="AW13" s="304"/>
      <c r="AX13" s="306"/>
      <c r="AY13" s="304"/>
      <c r="AZ13" s="304"/>
      <c r="BA13" s="304"/>
      <c r="BB13" s="306"/>
      <c r="BC13" s="304"/>
      <c r="BD13" s="304"/>
      <c r="BE13" s="304"/>
      <c r="BF13" s="306"/>
      <c r="BG13" s="304"/>
      <c r="BH13" s="304"/>
      <c r="BI13" s="304"/>
      <c r="BJ13" s="306"/>
      <c r="BK13" s="304"/>
      <c r="BL13" s="304"/>
      <c r="BM13" s="304"/>
      <c r="BN13" s="306"/>
      <c r="BO13" s="304"/>
      <c r="BP13" s="304"/>
      <c r="BQ13" s="304"/>
      <c r="BR13" s="306"/>
      <c r="BS13" s="304"/>
      <c r="BT13" s="304"/>
      <c r="BU13" s="304"/>
      <c r="BV13" s="306"/>
      <c r="BW13" s="304"/>
      <c r="BX13" s="304"/>
      <c r="BY13" s="304"/>
      <c r="BZ13" s="306"/>
      <c r="CA13" s="304"/>
      <c r="CB13" s="304"/>
      <c r="CC13" s="304"/>
      <c r="CD13" s="306"/>
      <c r="CE13" s="304"/>
      <c r="CF13" s="304"/>
      <c r="CG13" s="304"/>
      <c r="CH13" s="306"/>
      <c r="CI13" s="304"/>
      <c r="CJ13" s="304"/>
      <c r="CK13" s="304"/>
      <c r="CL13" s="306"/>
      <c r="CM13" s="304"/>
      <c r="CN13" s="304"/>
      <c r="CO13" s="304"/>
      <c r="CP13" s="306"/>
      <c r="CQ13" s="304"/>
      <c r="CR13" s="304"/>
      <c r="CS13" s="304"/>
      <c r="CT13" s="306"/>
      <c r="CU13" s="304"/>
      <c r="CV13" s="304"/>
      <c r="CW13" s="304"/>
      <c r="CX13" s="306"/>
      <c r="CY13" s="304"/>
      <c r="CZ13" s="304"/>
      <c r="DA13" s="304"/>
      <c r="DB13" s="306"/>
      <c r="DC13" s="304"/>
      <c r="DD13" s="304"/>
      <c r="DE13" s="304"/>
      <c r="DF13" s="306"/>
      <c r="DG13" s="304"/>
      <c r="DH13" s="304"/>
      <c r="DI13" s="304"/>
      <c r="DJ13" s="306"/>
      <c r="DK13" s="304"/>
      <c r="DL13" s="304"/>
      <c r="DM13" s="304"/>
      <c r="DN13" s="306"/>
      <c r="DO13" s="304"/>
      <c r="DP13" s="304"/>
      <c r="DQ13" s="304"/>
      <c r="DR13" s="306"/>
      <c r="DS13" s="304"/>
      <c r="DT13" s="304"/>
      <c r="DU13" s="304"/>
    </row>
    <row r="14" spans="1:126" ht="23.1" customHeight="1" thickBot="1" x14ac:dyDescent="0.25">
      <c r="A14" s="568"/>
      <c r="B14" s="524"/>
      <c r="C14" s="526"/>
      <c r="D14" s="526"/>
      <c r="E14" s="528"/>
      <c r="F14" s="470" t="str">
        <f>Bareme!C14</f>
        <v>-</v>
      </c>
      <c r="G14" s="471"/>
      <c r="H14" s="471"/>
      <c r="I14" s="472"/>
      <c r="J14" s="470" t="str">
        <f>Bareme!G14</f>
        <v>-</v>
      </c>
      <c r="K14" s="471"/>
      <c r="L14" s="471"/>
      <c r="M14" s="472"/>
      <c r="N14" s="470" t="str">
        <f>Bareme!K14</f>
        <v>-</v>
      </c>
      <c r="O14" s="471"/>
      <c r="P14" s="471"/>
      <c r="Q14" s="472"/>
      <c r="R14" s="470" t="str">
        <f>Bareme!O14</f>
        <v>-</v>
      </c>
      <c r="S14" s="471"/>
      <c r="T14" s="471"/>
      <c r="U14" s="472"/>
      <c r="V14" s="470" t="str">
        <f>Bareme!S14</f>
        <v>-</v>
      </c>
      <c r="W14" s="471"/>
      <c r="X14" s="471"/>
      <c r="Y14" s="472"/>
      <c r="Z14" s="470" t="str">
        <f>Bareme!W14</f>
        <v>-</v>
      </c>
      <c r="AA14" s="471"/>
      <c r="AB14" s="471"/>
      <c r="AC14" s="472"/>
      <c r="AD14" s="470" t="str">
        <f>Bareme!AA14</f>
        <v>-</v>
      </c>
      <c r="AE14" s="471"/>
      <c r="AF14" s="471"/>
      <c r="AG14" s="472"/>
      <c r="AH14" s="470" t="str">
        <f>Bareme!AE14</f>
        <v>-</v>
      </c>
      <c r="AI14" s="471"/>
      <c r="AJ14" s="471"/>
      <c r="AK14" s="472"/>
      <c r="AL14" s="470" t="str">
        <f>Bareme!AI14</f>
        <v>-</v>
      </c>
      <c r="AM14" s="471"/>
      <c r="AN14" s="471"/>
      <c r="AO14" s="472"/>
      <c r="AP14" s="470" t="str">
        <f>Bareme!AM14</f>
        <v>-</v>
      </c>
      <c r="AQ14" s="471"/>
      <c r="AR14" s="471"/>
      <c r="AS14" s="472"/>
      <c r="AT14" s="470" t="str">
        <f>Bareme!AQ14</f>
        <v>-</v>
      </c>
      <c r="AU14" s="471"/>
      <c r="AV14" s="471"/>
      <c r="AW14" s="472"/>
      <c r="AX14" s="470" t="str">
        <f>Bareme!AU14</f>
        <v>-</v>
      </c>
      <c r="AY14" s="471"/>
      <c r="AZ14" s="471"/>
      <c r="BA14" s="472"/>
      <c r="BB14" s="470" t="str">
        <f>Bareme!AY14</f>
        <v>-</v>
      </c>
      <c r="BC14" s="471"/>
      <c r="BD14" s="471"/>
      <c r="BE14" s="472"/>
      <c r="BF14" s="470" t="str">
        <f>Bareme!BC14</f>
        <v>-</v>
      </c>
      <c r="BG14" s="471"/>
      <c r="BH14" s="471"/>
      <c r="BI14" s="472"/>
      <c r="BJ14" s="470" t="str">
        <f>Bareme!BG14</f>
        <v>-</v>
      </c>
      <c r="BK14" s="471"/>
      <c r="BL14" s="471"/>
      <c r="BM14" s="472"/>
      <c r="BN14" s="470" t="str">
        <f>Bareme!BK14</f>
        <v>-</v>
      </c>
      <c r="BO14" s="471"/>
      <c r="BP14" s="471"/>
      <c r="BQ14" s="472"/>
      <c r="BR14" s="470" t="str">
        <f>Bareme!BO14</f>
        <v>-</v>
      </c>
      <c r="BS14" s="471"/>
      <c r="BT14" s="471"/>
      <c r="BU14" s="472"/>
      <c r="BV14" s="470" t="str">
        <f>Bareme!BS14</f>
        <v>-</v>
      </c>
      <c r="BW14" s="471"/>
      <c r="BX14" s="471"/>
      <c r="BY14" s="472"/>
      <c r="BZ14" s="470" t="str">
        <f>Bareme!BW14</f>
        <v>-</v>
      </c>
      <c r="CA14" s="471"/>
      <c r="CB14" s="471"/>
      <c r="CC14" s="472"/>
      <c r="CD14" s="470" t="str">
        <f>Bareme!CA14</f>
        <v>-</v>
      </c>
      <c r="CE14" s="471"/>
      <c r="CF14" s="471"/>
      <c r="CG14" s="472"/>
      <c r="CH14" s="470" t="str">
        <f>Bareme!CE14</f>
        <v>-</v>
      </c>
      <c r="CI14" s="471"/>
      <c r="CJ14" s="471"/>
      <c r="CK14" s="472"/>
      <c r="CL14" s="470" t="str">
        <f>Bareme!CI14</f>
        <v>-</v>
      </c>
      <c r="CM14" s="471"/>
      <c r="CN14" s="471"/>
      <c r="CO14" s="472"/>
      <c r="CP14" s="470" t="str">
        <f>Bareme!CM14</f>
        <v>-</v>
      </c>
      <c r="CQ14" s="471"/>
      <c r="CR14" s="471"/>
      <c r="CS14" s="472"/>
      <c r="CT14" s="470" t="str">
        <f>Bareme!CQ14</f>
        <v>-</v>
      </c>
      <c r="CU14" s="471"/>
      <c r="CV14" s="471"/>
      <c r="CW14" s="472"/>
      <c r="CX14" s="470" t="str">
        <f>Bareme!CU14</f>
        <v>-</v>
      </c>
      <c r="CY14" s="471"/>
      <c r="CZ14" s="471"/>
      <c r="DA14" s="472"/>
      <c r="DB14" s="470" t="str">
        <f>Bareme!CY14</f>
        <v>-</v>
      </c>
      <c r="DC14" s="471"/>
      <c r="DD14" s="471"/>
      <c r="DE14" s="472"/>
      <c r="DF14" s="470" t="str">
        <f>Bareme!DC14</f>
        <v>-</v>
      </c>
      <c r="DG14" s="471"/>
      <c r="DH14" s="471"/>
      <c r="DI14" s="472"/>
      <c r="DJ14" s="470" t="str">
        <f>Bareme!DG14</f>
        <v>-</v>
      </c>
      <c r="DK14" s="471"/>
      <c r="DL14" s="471"/>
      <c r="DM14" s="472"/>
      <c r="DN14" s="470" t="str">
        <f>Bareme!DK14</f>
        <v>-</v>
      </c>
      <c r="DO14" s="471"/>
      <c r="DP14" s="471"/>
      <c r="DQ14" s="472"/>
      <c r="DR14" s="470" t="str">
        <f>Bareme!DO14</f>
        <v>-</v>
      </c>
      <c r="DS14" s="471"/>
      <c r="DT14" s="471"/>
      <c r="DU14" s="472"/>
      <c r="DV14" s="1">
        <f t="shared" ref="DV14" si="20">COUNTIF(F14:DU14,"Evaluer")</f>
        <v>0</v>
      </c>
    </row>
    <row r="15" spans="1:126" ht="23.1" customHeight="1" x14ac:dyDescent="0.2">
      <c r="A15" s="565" t="s">
        <v>2</v>
      </c>
      <c r="B15" s="517">
        <f t="shared" ref="B15" si="21">IF(F15="x",1,0)+IF(J15="x",1,0)+IF(N15="x",1,0)+IF(R15="x",1,0)+IF(V15="x",1,0)+IF(Z15="x",1,0)+IF(AD15="x",1,0)+IF(AH15="x",1,0)+IF(AL15="x",1,0)+IF(AP15="x",1,0)+IF(AT15="x",1,0)+IF(AX15="x",1,0)+IF(BB15="x",1,0)+IF(BF15="x",1,0)+IF(BJ15="x",1,0)+IF(BN15="x",1,0)+IF(BR15="x",1,0)+IF(BV15="x",1,0)+IF(BZ15="x",1,0)+IF(CD15="x",1,0)+IF(CH15="x",1,0)+IF(CL15="x",1,0)+IF(CP15="x",1,0)+IF(CT15="x",1,0)+IF(CX15="x",1,0)+IF(DB15="x",1,0)+IF(DF15="x",1,0)+IF(DJ15="x",1,0)+IF(DN15="x",1,0)+IF(DR15="x",1,0)</f>
        <v>0</v>
      </c>
      <c r="C15" s="519">
        <f t="shared" ref="C15" si="22">IF(G15="x",1,0)+IF(K15="x",1,0)+IF(O15="x",1,0)+IF(S15="x",1,0)+IF(W15="x",1,0)+IF(AA15="x",1,0)+IF(AE15="x",1,0)+IF(AI15="x",1,0)+IF(AM15="x",1,0)+IF(AQ15="x",1,0)+IF(AU15="x",1,0)+IF(AY15="x",1,0)+IF(BC15="x",1,0)+IF(BG15="x",1,0)+IF(BK15="x",1,0)+IF(BO15="x",1,0)+IF(BS15="x",1,0)+IF(BW15="x",1,0)+IF(CA15="x",1,0)+IF(CE15="x",1,0)+IF(CI15="x",1,0)+IF(CM15="x",1,0)+IF(CQ15="x",1,0)+IF(CU15="x",1,0)+IF(CY15="x",1,0)+IF(DC15="x",1,0)+IF(DG15="x",1,0)+IF(DK15="x",1,0)+IF(DO15="x",1,0)+IF(DS15="x",1,0)</f>
        <v>0</v>
      </c>
      <c r="D15" s="519">
        <f t="shared" ref="D15" si="23">IF(H15="x",1,0)+IF(L15="x",1,0)+IF(P15="x",1,0)+IF(T15="x",1,0)+IF(X15="x",1,0)+IF(AB15="x",1,0)+IF(AF15="x",1,0)+IF(AJ15="x",1,0)+IF(AN15="x",1,0)+IF(AR15="x",1,0)+IF(AV15="x",1,0)+IF(AZ15="x",1,0)+IF(BD15="x",1,0)+IF(BH15="x",1,0)+IF(BL15="x",1,0)+IF(BP15="x",1,0)+IF(BT15="x",1,0)+IF(BX15="x",1,0)+IF(CB15="x",1,0)+IF(CF15="x",1,0)+IF(CJ15="x",1,0)+IF(CN15="x",1,0)+IF(CR15="x",1,0)+IF(CV15="x",1,0)+IF(CZ15="x",1,0)+IF(DD15="x",1,0)+IF(DH15="x",1,0)+IF(DL15="x",1,0)+IF(DP15="x",1,0)+IF(DT15="x",1,0)</f>
        <v>0</v>
      </c>
      <c r="E15" s="521">
        <f t="shared" ref="E15" si="24">IF(I15="x",1,0)+IF(M15="x",1,0)+IF(Q15="x",1,0)+IF(U15="x",1,0)+IF(Y15="x",1,0)+IF(AC15="x",1,0)+IF(AG15="x",1,0)+IF(AK15="x",1,0)+IF(AO15="x",1,0)+IF(AS15="x",1,0)+IF(AW15="x",1,0)+IF(BA15="x",1,0)+IF(BE15="x",1,0)+IF(BI15="x",1,0)+IF(BM15="x",1,0)+IF(BQ15="x",1,0)+IF(BU15="x",1,0)+IF(BY15="x",1,0)+IF(CC15="x",1,0)+IF(CG15="x",1,0)+IF(CK15="x",1,0)+IF(CO15="x",1,0)+IF(CS15="x",1,0)+IF(CW15="x",1,0)+IF(DA15="x",1,0)+IF(DE15="x",1,0)+IF(DI15="x",1,0)+IF(DM15="x",1,0)+IF(DQ15="x",1,0)+IF(DU15="x",1,0)</f>
        <v>0</v>
      </c>
      <c r="F15" s="306"/>
      <c r="G15" s="304"/>
      <c r="H15" s="304"/>
      <c r="I15" s="304"/>
      <c r="J15" s="306"/>
      <c r="K15" s="304"/>
      <c r="L15" s="304"/>
      <c r="M15" s="304"/>
      <c r="N15" s="306"/>
      <c r="O15" s="304"/>
      <c r="P15" s="304"/>
      <c r="Q15" s="304"/>
      <c r="R15" s="306"/>
      <c r="S15" s="304"/>
      <c r="T15" s="304"/>
      <c r="U15" s="304"/>
      <c r="V15" s="306"/>
      <c r="W15" s="304"/>
      <c r="X15" s="304"/>
      <c r="Y15" s="304"/>
      <c r="Z15" s="306"/>
      <c r="AA15" s="304"/>
      <c r="AB15" s="304"/>
      <c r="AC15" s="304"/>
      <c r="AD15" s="306"/>
      <c r="AE15" s="304"/>
      <c r="AF15" s="304"/>
      <c r="AG15" s="304"/>
      <c r="AH15" s="306"/>
      <c r="AI15" s="304"/>
      <c r="AJ15" s="304"/>
      <c r="AK15" s="304"/>
      <c r="AL15" s="306"/>
      <c r="AM15" s="304"/>
      <c r="AN15" s="304"/>
      <c r="AO15" s="304"/>
      <c r="AP15" s="306"/>
      <c r="AQ15" s="304"/>
      <c r="AR15" s="304"/>
      <c r="AS15" s="304"/>
      <c r="AT15" s="306"/>
      <c r="AU15" s="304"/>
      <c r="AV15" s="304"/>
      <c r="AW15" s="304"/>
      <c r="AX15" s="306"/>
      <c r="AY15" s="304"/>
      <c r="AZ15" s="304"/>
      <c r="BA15" s="304"/>
      <c r="BB15" s="306"/>
      <c r="BC15" s="304"/>
      <c r="BD15" s="304"/>
      <c r="BE15" s="304"/>
      <c r="BF15" s="306"/>
      <c r="BG15" s="304"/>
      <c r="BH15" s="304"/>
      <c r="BI15" s="304"/>
      <c r="BJ15" s="306"/>
      <c r="BK15" s="304"/>
      <c r="BL15" s="304"/>
      <c r="BM15" s="304"/>
      <c r="BN15" s="306"/>
      <c r="BO15" s="304"/>
      <c r="BP15" s="304"/>
      <c r="BQ15" s="304"/>
      <c r="BR15" s="306"/>
      <c r="BS15" s="304"/>
      <c r="BT15" s="304"/>
      <c r="BU15" s="304"/>
      <c r="BV15" s="306"/>
      <c r="BW15" s="304"/>
      <c r="BX15" s="304"/>
      <c r="BY15" s="304"/>
      <c r="BZ15" s="306"/>
      <c r="CA15" s="304"/>
      <c r="CB15" s="304"/>
      <c r="CC15" s="304"/>
      <c r="CD15" s="306"/>
      <c r="CE15" s="304"/>
      <c r="CF15" s="304"/>
      <c r="CG15" s="304"/>
      <c r="CH15" s="306"/>
      <c r="CI15" s="304"/>
      <c r="CJ15" s="304"/>
      <c r="CK15" s="304"/>
      <c r="CL15" s="306"/>
      <c r="CM15" s="304"/>
      <c r="CN15" s="304"/>
      <c r="CO15" s="304"/>
      <c r="CP15" s="306"/>
      <c r="CQ15" s="304"/>
      <c r="CR15" s="304"/>
      <c r="CS15" s="304"/>
      <c r="CT15" s="306"/>
      <c r="CU15" s="304"/>
      <c r="CV15" s="304"/>
      <c r="CW15" s="304"/>
      <c r="CX15" s="306"/>
      <c r="CY15" s="304"/>
      <c r="CZ15" s="304"/>
      <c r="DA15" s="304"/>
      <c r="DB15" s="306"/>
      <c r="DC15" s="304"/>
      <c r="DD15" s="304"/>
      <c r="DE15" s="304"/>
      <c r="DF15" s="306"/>
      <c r="DG15" s="304"/>
      <c r="DH15" s="304"/>
      <c r="DI15" s="304"/>
      <c r="DJ15" s="306"/>
      <c r="DK15" s="304"/>
      <c r="DL15" s="304"/>
      <c r="DM15" s="304"/>
      <c r="DN15" s="306"/>
      <c r="DO15" s="304"/>
      <c r="DP15" s="304"/>
      <c r="DQ15" s="304"/>
      <c r="DR15" s="306"/>
      <c r="DS15" s="304"/>
      <c r="DT15" s="304"/>
      <c r="DU15" s="304"/>
    </row>
    <row r="16" spans="1:126" ht="23.1" customHeight="1" thickBot="1" x14ac:dyDescent="0.25">
      <c r="A16" s="565"/>
      <c r="B16" s="518"/>
      <c r="C16" s="520"/>
      <c r="D16" s="520"/>
      <c r="E16" s="522"/>
      <c r="F16" s="470" t="str">
        <f>Bareme!C16</f>
        <v>-</v>
      </c>
      <c r="G16" s="471"/>
      <c r="H16" s="471"/>
      <c r="I16" s="472"/>
      <c r="J16" s="470" t="str">
        <f>Bareme!G16</f>
        <v>-</v>
      </c>
      <c r="K16" s="471"/>
      <c r="L16" s="471"/>
      <c r="M16" s="472"/>
      <c r="N16" s="470" t="str">
        <f>Bareme!K16</f>
        <v>-</v>
      </c>
      <c r="O16" s="471"/>
      <c r="P16" s="471"/>
      <c r="Q16" s="472"/>
      <c r="R16" s="470" t="str">
        <f>Bareme!O16</f>
        <v>-</v>
      </c>
      <c r="S16" s="471"/>
      <c r="T16" s="471"/>
      <c r="U16" s="472"/>
      <c r="V16" s="470" t="str">
        <f>Bareme!S16</f>
        <v>-</v>
      </c>
      <c r="W16" s="471"/>
      <c r="X16" s="471"/>
      <c r="Y16" s="472"/>
      <c r="Z16" s="470" t="str">
        <f>Bareme!W16</f>
        <v>-</v>
      </c>
      <c r="AA16" s="471"/>
      <c r="AB16" s="471"/>
      <c r="AC16" s="472"/>
      <c r="AD16" s="470" t="str">
        <f>Bareme!AA16</f>
        <v>-</v>
      </c>
      <c r="AE16" s="471"/>
      <c r="AF16" s="471"/>
      <c r="AG16" s="472"/>
      <c r="AH16" s="470" t="str">
        <f>Bareme!AE16</f>
        <v>-</v>
      </c>
      <c r="AI16" s="471"/>
      <c r="AJ16" s="471"/>
      <c r="AK16" s="472"/>
      <c r="AL16" s="470" t="str">
        <f>Bareme!AI16</f>
        <v>-</v>
      </c>
      <c r="AM16" s="471"/>
      <c r="AN16" s="471"/>
      <c r="AO16" s="472"/>
      <c r="AP16" s="470" t="str">
        <f>Bareme!AM16</f>
        <v>-</v>
      </c>
      <c r="AQ16" s="471"/>
      <c r="AR16" s="471"/>
      <c r="AS16" s="472"/>
      <c r="AT16" s="470" t="str">
        <f>Bareme!AQ16</f>
        <v>-</v>
      </c>
      <c r="AU16" s="471"/>
      <c r="AV16" s="471"/>
      <c r="AW16" s="472"/>
      <c r="AX16" s="470" t="str">
        <f>Bareme!AU16</f>
        <v>-</v>
      </c>
      <c r="AY16" s="471"/>
      <c r="AZ16" s="471"/>
      <c r="BA16" s="472"/>
      <c r="BB16" s="470" t="str">
        <f>Bareme!AY16</f>
        <v>-</v>
      </c>
      <c r="BC16" s="471"/>
      <c r="BD16" s="471"/>
      <c r="BE16" s="472"/>
      <c r="BF16" s="470" t="str">
        <f>Bareme!BC16</f>
        <v>-</v>
      </c>
      <c r="BG16" s="471"/>
      <c r="BH16" s="471"/>
      <c r="BI16" s="472"/>
      <c r="BJ16" s="470" t="str">
        <f>Bareme!BG16</f>
        <v>-</v>
      </c>
      <c r="BK16" s="471"/>
      <c r="BL16" s="471"/>
      <c r="BM16" s="472"/>
      <c r="BN16" s="470" t="str">
        <f>Bareme!BK16</f>
        <v>-</v>
      </c>
      <c r="BO16" s="471"/>
      <c r="BP16" s="471"/>
      <c r="BQ16" s="472"/>
      <c r="BR16" s="470" t="str">
        <f>Bareme!BO16</f>
        <v>-</v>
      </c>
      <c r="BS16" s="471"/>
      <c r="BT16" s="471"/>
      <c r="BU16" s="472"/>
      <c r="BV16" s="470" t="str">
        <f>Bareme!BS16</f>
        <v>-</v>
      </c>
      <c r="BW16" s="471"/>
      <c r="BX16" s="471"/>
      <c r="BY16" s="472"/>
      <c r="BZ16" s="470" t="str">
        <f>Bareme!BW16</f>
        <v>-</v>
      </c>
      <c r="CA16" s="471"/>
      <c r="CB16" s="471"/>
      <c r="CC16" s="472"/>
      <c r="CD16" s="470" t="str">
        <f>Bareme!CA16</f>
        <v>-</v>
      </c>
      <c r="CE16" s="471"/>
      <c r="CF16" s="471"/>
      <c r="CG16" s="472"/>
      <c r="CH16" s="470" t="str">
        <f>Bareme!CE16</f>
        <v>-</v>
      </c>
      <c r="CI16" s="471"/>
      <c r="CJ16" s="471"/>
      <c r="CK16" s="472"/>
      <c r="CL16" s="470" t="str">
        <f>Bareme!CI16</f>
        <v>-</v>
      </c>
      <c r="CM16" s="471"/>
      <c r="CN16" s="471"/>
      <c r="CO16" s="472"/>
      <c r="CP16" s="470" t="str">
        <f>Bareme!CM16</f>
        <v>-</v>
      </c>
      <c r="CQ16" s="471"/>
      <c r="CR16" s="471"/>
      <c r="CS16" s="472"/>
      <c r="CT16" s="470" t="str">
        <f>Bareme!CQ16</f>
        <v>-</v>
      </c>
      <c r="CU16" s="471"/>
      <c r="CV16" s="471"/>
      <c r="CW16" s="472"/>
      <c r="CX16" s="470" t="str">
        <f>Bareme!CU16</f>
        <v>-</v>
      </c>
      <c r="CY16" s="471"/>
      <c r="CZ16" s="471"/>
      <c r="DA16" s="472"/>
      <c r="DB16" s="470" t="str">
        <f>Bareme!CY16</f>
        <v>-</v>
      </c>
      <c r="DC16" s="471"/>
      <c r="DD16" s="471"/>
      <c r="DE16" s="472"/>
      <c r="DF16" s="470" t="str">
        <f>Bareme!DC16</f>
        <v>-</v>
      </c>
      <c r="DG16" s="471"/>
      <c r="DH16" s="471"/>
      <c r="DI16" s="472"/>
      <c r="DJ16" s="470" t="str">
        <f>Bareme!DG16</f>
        <v>-</v>
      </c>
      <c r="DK16" s="471"/>
      <c r="DL16" s="471"/>
      <c r="DM16" s="472"/>
      <c r="DN16" s="470" t="str">
        <f>Bareme!DK16</f>
        <v>-</v>
      </c>
      <c r="DO16" s="471"/>
      <c r="DP16" s="471"/>
      <c r="DQ16" s="472"/>
      <c r="DR16" s="470" t="str">
        <f>Bareme!DO16</f>
        <v>-</v>
      </c>
      <c r="DS16" s="471"/>
      <c r="DT16" s="471"/>
      <c r="DU16" s="472"/>
      <c r="DV16" s="1">
        <f t="shared" ref="DV16" si="25">COUNTIF(F16:DU16,"Evaluer")</f>
        <v>0</v>
      </c>
    </row>
    <row r="17" spans="1:126" ht="23.1" customHeight="1" x14ac:dyDescent="0.2">
      <c r="A17" s="565" t="s">
        <v>32</v>
      </c>
      <c r="B17" s="517">
        <f t="shared" ref="B17" si="26">IF(F17="x",1,0)+IF(J17="x",1,0)+IF(N17="x",1,0)+IF(R17="x",1,0)+IF(V17="x",1,0)+IF(Z17="x",1,0)+IF(AD17="x",1,0)+IF(AH17="x",1,0)+IF(AL17="x",1,0)+IF(AP17="x",1,0)+IF(AT17="x",1,0)+IF(AX17="x",1,0)+IF(BB17="x",1,0)+IF(BF17="x",1,0)+IF(BJ17="x",1,0)+IF(BN17="x",1,0)+IF(BR17="x",1,0)+IF(BV17="x",1,0)+IF(BZ17="x",1,0)+IF(CD17="x",1,0)+IF(CH17="x",1,0)+IF(CL17="x",1,0)+IF(CP17="x",1,0)+IF(CT17="x",1,0)+IF(CX17="x",1,0)+IF(DB17="x",1,0)+IF(DF17="x",1,0)+IF(DJ17="x",1,0)+IF(DN17="x",1,0)+IF(DR17="x",1,0)</f>
        <v>0</v>
      </c>
      <c r="C17" s="519">
        <f t="shared" ref="C17" si="27">IF(G17="x",1,0)+IF(K17="x",1,0)+IF(O17="x",1,0)+IF(S17="x",1,0)+IF(W17="x",1,0)+IF(AA17="x",1,0)+IF(AE17="x",1,0)+IF(AI17="x",1,0)+IF(AM17="x",1,0)+IF(AQ17="x",1,0)+IF(AU17="x",1,0)+IF(AY17="x",1,0)+IF(BC17="x",1,0)+IF(BG17="x",1,0)+IF(BK17="x",1,0)+IF(BO17="x",1,0)+IF(BS17="x",1,0)+IF(BW17="x",1,0)+IF(CA17="x",1,0)+IF(CE17="x",1,0)+IF(CI17="x",1,0)+IF(CM17="x",1,0)+IF(CQ17="x",1,0)+IF(CU17="x",1,0)+IF(CY17="x",1,0)+IF(DC17="x",1,0)+IF(DG17="x",1,0)+IF(DK17="x",1,0)+IF(DO17="x",1,0)+IF(DS17="x",1,0)</f>
        <v>0</v>
      </c>
      <c r="D17" s="519">
        <f t="shared" ref="D17" si="28">IF(H17="x",1,0)+IF(L17="x",1,0)+IF(P17="x",1,0)+IF(T17="x",1,0)+IF(X17="x",1,0)+IF(AB17="x",1,0)+IF(AF17="x",1,0)+IF(AJ17="x",1,0)+IF(AN17="x",1,0)+IF(AR17="x",1,0)+IF(AV17="x",1,0)+IF(AZ17="x",1,0)+IF(BD17="x",1,0)+IF(BH17="x",1,0)+IF(BL17="x",1,0)+IF(BP17="x",1,0)+IF(BT17="x",1,0)+IF(BX17="x",1,0)+IF(CB17="x",1,0)+IF(CF17="x",1,0)+IF(CJ17="x",1,0)+IF(CN17="x",1,0)+IF(CR17="x",1,0)+IF(CV17="x",1,0)+IF(CZ17="x",1,0)+IF(DD17="x",1,0)+IF(DH17="x",1,0)+IF(DL17="x",1,0)+IF(DP17="x",1,0)+IF(DT17="x",1,0)</f>
        <v>0</v>
      </c>
      <c r="E17" s="521">
        <f t="shared" ref="E17" si="29">IF(I17="x",1,0)+IF(M17="x",1,0)+IF(Q17="x",1,0)+IF(U17="x",1,0)+IF(Y17="x",1,0)+IF(AC17="x",1,0)+IF(AG17="x",1,0)+IF(AK17="x",1,0)+IF(AO17="x",1,0)+IF(AS17="x",1,0)+IF(AW17="x",1,0)+IF(BA17="x",1,0)+IF(BE17="x",1,0)+IF(BI17="x",1,0)+IF(BM17="x",1,0)+IF(BQ17="x",1,0)+IF(BU17="x",1,0)+IF(BY17="x",1,0)+IF(CC17="x",1,0)+IF(CG17="x",1,0)+IF(CK17="x",1,0)+IF(CO17="x",1,0)+IF(CS17="x",1,0)+IF(CW17="x",1,0)+IF(DA17="x",1,0)+IF(DE17="x",1,0)+IF(DI17="x",1,0)+IF(DM17="x",1,0)+IF(DQ17="x",1,0)+IF(DU17="x",1,0)</f>
        <v>0</v>
      </c>
      <c r="F17" s="306"/>
      <c r="G17" s="304"/>
      <c r="H17" s="304"/>
      <c r="I17" s="304"/>
      <c r="J17" s="306"/>
      <c r="K17" s="304"/>
      <c r="L17" s="304"/>
      <c r="M17" s="304"/>
      <c r="N17" s="306"/>
      <c r="O17" s="304"/>
      <c r="P17" s="304"/>
      <c r="Q17" s="304"/>
      <c r="R17" s="306"/>
      <c r="S17" s="304"/>
      <c r="T17" s="304"/>
      <c r="U17" s="304"/>
      <c r="V17" s="306"/>
      <c r="W17" s="304"/>
      <c r="X17" s="304"/>
      <c r="Y17" s="304"/>
      <c r="Z17" s="306"/>
      <c r="AA17" s="304"/>
      <c r="AB17" s="304"/>
      <c r="AC17" s="304"/>
      <c r="AD17" s="306"/>
      <c r="AE17" s="304"/>
      <c r="AF17" s="304"/>
      <c r="AG17" s="304"/>
      <c r="AH17" s="306"/>
      <c r="AI17" s="304"/>
      <c r="AJ17" s="304"/>
      <c r="AK17" s="304"/>
      <c r="AL17" s="306"/>
      <c r="AM17" s="304"/>
      <c r="AN17" s="304"/>
      <c r="AO17" s="304"/>
      <c r="AP17" s="306"/>
      <c r="AQ17" s="304"/>
      <c r="AR17" s="304"/>
      <c r="AS17" s="304"/>
      <c r="AT17" s="306"/>
      <c r="AU17" s="304"/>
      <c r="AV17" s="304"/>
      <c r="AW17" s="304"/>
      <c r="AX17" s="306"/>
      <c r="AY17" s="304"/>
      <c r="AZ17" s="304"/>
      <c r="BA17" s="304"/>
      <c r="BB17" s="306"/>
      <c r="BC17" s="304"/>
      <c r="BD17" s="304"/>
      <c r="BE17" s="304"/>
      <c r="BF17" s="306"/>
      <c r="BG17" s="304"/>
      <c r="BH17" s="304"/>
      <c r="BI17" s="304"/>
      <c r="BJ17" s="306"/>
      <c r="BK17" s="304"/>
      <c r="BL17" s="304"/>
      <c r="BM17" s="304"/>
      <c r="BN17" s="306"/>
      <c r="BO17" s="304"/>
      <c r="BP17" s="304"/>
      <c r="BQ17" s="304"/>
      <c r="BR17" s="306"/>
      <c r="BS17" s="304"/>
      <c r="BT17" s="304"/>
      <c r="BU17" s="304"/>
      <c r="BV17" s="306"/>
      <c r="BW17" s="304"/>
      <c r="BX17" s="304"/>
      <c r="BY17" s="304"/>
      <c r="BZ17" s="306"/>
      <c r="CA17" s="304"/>
      <c r="CB17" s="304"/>
      <c r="CC17" s="304"/>
      <c r="CD17" s="306"/>
      <c r="CE17" s="304"/>
      <c r="CF17" s="304"/>
      <c r="CG17" s="304"/>
      <c r="CH17" s="306"/>
      <c r="CI17" s="304"/>
      <c r="CJ17" s="304"/>
      <c r="CK17" s="304"/>
      <c r="CL17" s="306"/>
      <c r="CM17" s="304"/>
      <c r="CN17" s="304"/>
      <c r="CO17" s="304"/>
      <c r="CP17" s="306"/>
      <c r="CQ17" s="304"/>
      <c r="CR17" s="304"/>
      <c r="CS17" s="304"/>
      <c r="CT17" s="306"/>
      <c r="CU17" s="304"/>
      <c r="CV17" s="304"/>
      <c r="CW17" s="304"/>
      <c r="CX17" s="306"/>
      <c r="CY17" s="304"/>
      <c r="CZ17" s="304"/>
      <c r="DA17" s="304"/>
      <c r="DB17" s="306"/>
      <c r="DC17" s="304"/>
      <c r="DD17" s="304"/>
      <c r="DE17" s="304"/>
      <c r="DF17" s="306"/>
      <c r="DG17" s="304"/>
      <c r="DH17" s="304"/>
      <c r="DI17" s="304"/>
      <c r="DJ17" s="306"/>
      <c r="DK17" s="304"/>
      <c r="DL17" s="304"/>
      <c r="DM17" s="304"/>
      <c r="DN17" s="306"/>
      <c r="DO17" s="304"/>
      <c r="DP17" s="304"/>
      <c r="DQ17" s="304"/>
      <c r="DR17" s="306"/>
      <c r="DS17" s="304"/>
      <c r="DT17" s="304"/>
      <c r="DU17" s="304"/>
    </row>
    <row r="18" spans="1:126" ht="23.1" customHeight="1" thickBot="1" x14ac:dyDescent="0.25">
      <c r="A18" s="565"/>
      <c r="B18" s="518"/>
      <c r="C18" s="520"/>
      <c r="D18" s="520"/>
      <c r="E18" s="522"/>
      <c r="F18" s="470" t="str">
        <f>Bareme!C18</f>
        <v>-</v>
      </c>
      <c r="G18" s="471"/>
      <c r="H18" s="471"/>
      <c r="I18" s="472"/>
      <c r="J18" s="470" t="str">
        <f>Bareme!G18</f>
        <v>-</v>
      </c>
      <c r="K18" s="471"/>
      <c r="L18" s="471"/>
      <c r="M18" s="472"/>
      <c r="N18" s="470" t="str">
        <f>Bareme!K18</f>
        <v>-</v>
      </c>
      <c r="O18" s="471"/>
      <c r="P18" s="471"/>
      <c r="Q18" s="472"/>
      <c r="R18" s="470" t="str">
        <f>Bareme!O18</f>
        <v>-</v>
      </c>
      <c r="S18" s="471"/>
      <c r="T18" s="471"/>
      <c r="U18" s="472"/>
      <c r="V18" s="470" t="str">
        <f>Bareme!S18</f>
        <v>-</v>
      </c>
      <c r="W18" s="471"/>
      <c r="X18" s="471"/>
      <c r="Y18" s="472"/>
      <c r="Z18" s="470" t="str">
        <f>Bareme!W18</f>
        <v>-</v>
      </c>
      <c r="AA18" s="471"/>
      <c r="AB18" s="471"/>
      <c r="AC18" s="472"/>
      <c r="AD18" s="470" t="str">
        <f>Bareme!AA18</f>
        <v>-</v>
      </c>
      <c r="AE18" s="471"/>
      <c r="AF18" s="471"/>
      <c r="AG18" s="472"/>
      <c r="AH18" s="470" t="str">
        <f>Bareme!AE18</f>
        <v>-</v>
      </c>
      <c r="AI18" s="471"/>
      <c r="AJ18" s="471"/>
      <c r="AK18" s="472"/>
      <c r="AL18" s="470" t="str">
        <f>Bareme!AI18</f>
        <v>-</v>
      </c>
      <c r="AM18" s="471"/>
      <c r="AN18" s="471"/>
      <c r="AO18" s="472"/>
      <c r="AP18" s="470" t="str">
        <f>Bareme!AM18</f>
        <v>-</v>
      </c>
      <c r="AQ18" s="471"/>
      <c r="AR18" s="471"/>
      <c r="AS18" s="472"/>
      <c r="AT18" s="470" t="str">
        <f>Bareme!AQ18</f>
        <v>-</v>
      </c>
      <c r="AU18" s="471"/>
      <c r="AV18" s="471"/>
      <c r="AW18" s="472"/>
      <c r="AX18" s="470" t="str">
        <f>Bareme!AU18</f>
        <v>-</v>
      </c>
      <c r="AY18" s="471"/>
      <c r="AZ18" s="471"/>
      <c r="BA18" s="472"/>
      <c r="BB18" s="470" t="str">
        <f>Bareme!AY18</f>
        <v>-</v>
      </c>
      <c r="BC18" s="471"/>
      <c r="BD18" s="471"/>
      <c r="BE18" s="472"/>
      <c r="BF18" s="470" t="str">
        <f>Bareme!BC18</f>
        <v>-</v>
      </c>
      <c r="BG18" s="471"/>
      <c r="BH18" s="471"/>
      <c r="BI18" s="472"/>
      <c r="BJ18" s="470" t="str">
        <f>Bareme!BG18</f>
        <v>-</v>
      </c>
      <c r="BK18" s="471"/>
      <c r="BL18" s="471"/>
      <c r="BM18" s="472"/>
      <c r="BN18" s="470" t="str">
        <f>Bareme!BK18</f>
        <v>-</v>
      </c>
      <c r="BO18" s="471"/>
      <c r="BP18" s="471"/>
      <c r="BQ18" s="472"/>
      <c r="BR18" s="470" t="str">
        <f>Bareme!BO18</f>
        <v>-</v>
      </c>
      <c r="BS18" s="471"/>
      <c r="BT18" s="471"/>
      <c r="BU18" s="472"/>
      <c r="BV18" s="470" t="str">
        <f>Bareme!BS18</f>
        <v>-</v>
      </c>
      <c r="BW18" s="471"/>
      <c r="BX18" s="471"/>
      <c r="BY18" s="472"/>
      <c r="BZ18" s="470" t="str">
        <f>Bareme!BW18</f>
        <v>-</v>
      </c>
      <c r="CA18" s="471"/>
      <c r="CB18" s="471"/>
      <c r="CC18" s="472"/>
      <c r="CD18" s="470" t="str">
        <f>Bareme!CA18</f>
        <v>-</v>
      </c>
      <c r="CE18" s="471"/>
      <c r="CF18" s="471"/>
      <c r="CG18" s="472"/>
      <c r="CH18" s="470" t="str">
        <f>Bareme!CE18</f>
        <v>-</v>
      </c>
      <c r="CI18" s="471"/>
      <c r="CJ18" s="471"/>
      <c r="CK18" s="472"/>
      <c r="CL18" s="470" t="str">
        <f>Bareme!CI18</f>
        <v>-</v>
      </c>
      <c r="CM18" s="471"/>
      <c r="CN18" s="471"/>
      <c r="CO18" s="472"/>
      <c r="CP18" s="470" t="str">
        <f>Bareme!CM18</f>
        <v>-</v>
      </c>
      <c r="CQ18" s="471"/>
      <c r="CR18" s="471"/>
      <c r="CS18" s="472"/>
      <c r="CT18" s="470" t="str">
        <f>Bareme!CQ18</f>
        <v>-</v>
      </c>
      <c r="CU18" s="471"/>
      <c r="CV18" s="471"/>
      <c r="CW18" s="472"/>
      <c r="CX18" s="470" t="str">
        <f>Bareme!CU18</f>
        <v>-</v>
      </c>
      <c r="CY18" s="471"/>
      <c r="CZ18" s="471"/>
      <c r="DA18" s="472"/>
      <c r="DB18" s="470" t="str">
        <f>Bareme!CY18</f>
        <v>-</v>
      </c>
      <c r="DC18" s="471"/>
      <c r="DD18" s="471"/>
      <c r="DE18" s="472"/>
      <c r="DF18" s="470" t="str">
        <f>Bareme!DC18</f>
        <v>-</v>
      </c>
      <c r="DG18" s="471"/>
      <c r="DH18" s="471"/>
      <c r="DI18" s="472"/>
      <c r="DJ18" s="470" t="str">
        <f>Bareme!DG18</f>
        <v>-</v>
      </c>
      <c r="DK18" s="471"/>
      <c r="DL18" s="471"/>
      <c r="DM18" s="472"/>
      <c r="DN18" s="470" t="str">
        <f>Bareme!DK18</f>
        <v>-</v>
      </c>
      <c r="DO18" s="471"/>
      <c r="DP18" s="471"/>
      <c r="DQ18" s="472"/>
      <c r="DR18" s="470" t="str">
        <f>Bareme!DO18</f>
        <v>-</v>
      </c>
      <c r="DS18" s="471"/>
      <c r="DT18" s="471"/>
      <c r="DU18" s="472"/>
      <c r="DV18" s="1">
        <f t="shared" ref="DV18" si="30">COUNTIF(F18:DU18,"Evaluer")</f>
        <v>0</v>
      </c>
    </row>
    <row r="19" spans="1:126" ht="23.1" customHeight="1" x14ac:dyDescent="0.2">
      <c r="A19" s="565" t="s">
        <v>33</v>
      </c>
      <c r="B19" s="517">
        <f t="shared" ref="B19" si="31">IF(F19="x",1,0)+IF(J19="x",1,0)+IF(N19="x",1,0)+IF(R19="x",1,0)+IF(V19="x",1,0)+IF(Z19="x",1,0)+IF(AD19="x",1,0)+IF(AH19="x",1,0)+IF(AL19="x",1,0)+IF(AP19="x",1,0)+IF(AT19="x",1,0)+IF(AX19="x",1,0)+IF(BB19="x",1,0)+IF(BF19="x",1,0)+IF(BJ19="x",1,0)+IF(BN19="x",1,0)+IF(BR19="x",1,0)+IF(BV19="x",1,0)+IF(BZ19="x",1,0)+IF(CD19="x",1,0)+IF(CH19="x",1,0)+IF(CL19="x",1,0)+IF(CP19="x",1,0)+IF(CT19="x",1,0)+IF(CX19="x",1,0)+IF(DB19="x",1,0)+IF(DF19="x",1,0)+IF(DJ19="x",1,0)+IF(DN19="x",1,0)+IF(DR19="x",1,0)</f>
        <v>0</v>
      </c>
      <c r="C19" s="519">
        <f t="shared" ref="C19" si="32">IF(G19="x",1,0)+IF(K19="x",1,0)+IF(O19="x",1,0)+IF(S19="x",1,0)+IF(W19="x",1,0)+IF(AA19="x",1,0)+IF(AE19="x",1,0)+IF(AI19="x",1,0)+IF(AM19="x",1,0)+IF(AQ19="x",1,0)+IF(AU19="x",1,0)+IF(AY19="x",1,0)+IF(BC19="x",1,0)+IF(BG19="x",1,0)+IF(BK19="x",1,0)+IF(BO19="x",1,0)+IF(BS19="x",1,0)+IF(BW19="x",1,0)+IF(CA19="x",1,0)+IF(CE19="x",1,0)+IF(CI19="x",1,0)+IF(CM19="x",1,0)+IF(CQ19="x",1,0)+IF(CU19="x",1,0)+IF(CY19="x",1,0)+IF(DC19="x",1,0)+IF(DG19="x",1,0)+IF(DK19="x",1,0)+IF(DO19="x",1,0)+IF(DS19="x",1,0)</f>
        <v>0</v>
      </c>
      <c r="D19" s="519">
        <f t="shared" ref="D19" si="33">IF(H19="x",1,0)+IF(L19="x",1,0)+IF(P19="x",1,0)+IF(T19="x",1,0)+IF(X19="x",1,0)+IF(AB19="x",1,0)+IF(AF19="x",1,0)+IF(AJ19="x",1,0)+IF(AN19="x",1,0)+IF(AR19="x",1,0)+IF(AV19="x",1,0)+IF(AZ19="x",1,0)+IF(BD19="x",1,0)+IF(BH19="x",1,0)+IF(BL19="x",1,0)+IF(BP19="x",1,0)+IF(BT19="x",1,0)+IF(BX19="x",1,0)+IF(CB19="x",1,0)+IF(CF19="x",1,0)+IF(CJ19="x",1,0)+IF(CN19="x",1,0)+IF(CR19="x",1,0)+IF(CV19="x",1,0)+IF(CZ19="x",1,0)+IF(DD19="x",1,0)+IF(DH19="x",1,0)+IF(DL19="x",1,0)+IF(DP19="x",1,0)+IF(DT19="x",1,0)</f>
        <v>0</v>
      </c>
      <c r="E19" s="521">
        <f t="shared" ref="E19" si="34">IF(I19="x",1,0)+IF(M19="x",1,0)+IF(Q19="x",1,0)+IF(U19="x",1,0)+IF(Y19="x",1,0)+IF(AC19="x",1,0)+IF(AG19="x",1,0)+IF(AK19="x",1,0)+IF(AO19="x",1,0)+IF(AS19="x",1,0)+IF(AW19="x",1,0)+IF(BA19="x",1,0)+IF(BE19="x",1,0)+IF(BI19="x",1,0)+IF(BM19="x",1,0)+IF(BQ19="x",1,0)+IF(BU19="x",1,0)+IF(BY19="x",1,0)+IF(CC19="x",1,0)+IF(CG19="x",1,0)+IF(CK19="x",1,0)+IF(CO19="x",1,0)+IF(CS19="x",1,0)+IF(CW19="x",1,0)+IF(DA19="x",1,0)+IF(DE19="x",1,0)+IF(DI19="x",1,0)+IF(DM19="x",1,0)+IF(DQ19="x",1,0)+IF(DU19="x",1,0)</f>
        <v>0</v>
      </c>
      <c r="F19" s="306"/>
      <c r="G19" s="304"/>
      <c r="H19" s="304"/>
      <c r="I19" s="304"/>
      <c r="J19" s="306"/>
      <c r="K19" s="304"/>
      <c r="L19" s="304"/>
      <c r="M19" s="304"/>
      <c r="N19" s="306"/>
      <c r="O19" s="304"/>
      <c r="P19" s="304"/>
      <c r="Q19" s="304"/>
      <c r="R19" s="306"/>
      <c r="S19" s="304"/>
      <c r="T19" s="304"/>
      <c r="U19" s="304"/>
      <c r="V19" s="306"/>
      <c r="W19" s="304"/>
      <c r="X19" s="304"/>
      <c r="Y19" s="304"/>
      <c r="Z19" s="306"/>
      <c r="AA19" s="304"/>
      <c r="AB19" s="304"/>
      <c r="AC19" s="304"/>
      <c r="AD19" s="306"/>
      <c r="AE19" s="304"/>
      <c r="AF19" s="304"/>
      <c r="AG19" s="304"/>
      <c r="AH19" s="306"/>
      <c r="AI19" s="304"/>
      <c r="AJ19" s="304"/>
      <c r="AK19" s="304"/>
      <c r="AL19" s="306"/>
      <c r="AM19" s="304"/>
      <c r="AN19" s="304"/>
      <c r="AO19" s="304"/>
      <c r="AP19" s="306"/>
      <c r="AQ19" s="304"/>
      <c r="AR19" s="304"/>
      <c r="AS19" s="304"/>
      <c r="AT19" s="306"/>
      <c r="AU19" s="304"/>
      <c r="AV19" s="304"/>
      <c r="AW19" s="304"/>
      <c r="AX19" s="306"/>
      <c r="AY19" s="304"/>
      <c r="AZ19" s="304"/>
      <c r="BA19" s="304"/>
      <c r="BB19" s="306"/>
      <c r="BC19" s="304"/>
      <c r="BD19" s="304"/>
      <c r="BE19" s="304"/>
      <c r="BF19" s="306"/>
      <c r="BG19" s="304"/>
      <c r="BH19" s="304"/>
      <c r="BI19" s="304"/>
      <c r="BJ19" s="306"/>
      <c r="BK19" s="304"/>
      <c r="BL19" s="304"/>
      <c r="BM19" s="304"/>
      <c r="BN19" s="306"/>
      <c r="BO19" s="304"/>
      <c r="BP19" s="304"/>
      <c r="BQ19" s="304"/>
      <c r="BR19" s="306"/>
      <c r="BS19" s="304"/>
      <c r="BT19" s="304"/>
      <c r="BU19" s="304"/>
      <c r="BV19" s="306"/>
      <c r="BW19" s="304"/>
      <c r="BX19" s="304"/>
      <c r="BY19" s="304"/>
      <c r="BZ19" s="306"/>
      <c r="CA19" s="304"/>
      <c r="CB19" s="304"/>
      <c r="CC19" s="304"/>
      <c r="CD19" s="306"/>
      <c r="CE19" s="304"/>
      <c r="CF19" s="304"/>
      <c r="CG19" s="304"/>
      <c r="CH19" s="306"/>
      <c r="CI19" s="304"/>
      <c r="CJ19" s="304"/>
      <c r="CK19" s="304"/>
      <c r="CL19" s="306"/>
      <c r="CM19" s="304"/>
      <c r="CN19" s="304"/>
      <c r="CO19" s="304"/>
      <c r="CP19" s="306"/>
      <c r="CQ19" s="304"/>
      <c r="CR19" s="304"/>
      <c r="CS19" s="304"/>
      <c r="CT19" s="306"/>
      <c r="CU19" s="304"/>
      <c r="CV19" s="304"/>
      <c r="CW19" s="304"/>
      <c r="CX19" s="306"/>
      <c r="CY19" s="304"/>
      <c r="CZ19" s="304"/>
      <c r="DA19" s="304"/>
      <c r="DB19" s="306"/>
      <c r="DC19" s="304"/>
      <c r="DD19" s="304"/>
      <c r="DE19" s="304"/>
      <c r="DF19" s="306"/>
      <c r="DG19" s="304"/>
      <c r="DH19" s="304"/>
      <c r="DI19" s="304"/>
      <c r="DJ19" s="306"/>
      <c r="DK19" s="304"/>
      <c r="DL19" s="304"/>
      <c r="DM19" s="304"/>
      <c r="DN19" s="306"/>
      <c r="DO19" s="304"/>
      <c r="DP19" s="304"/>
      <c r="DQ19" s="304"/>
      <c r="DR19" s="306"/>
      <c r="DS19" s="304"/>
      <c r="DT19" s="304"/>
      <c r="DU19" s="304"/>
    </row>
    <row r="20" spans="1:126" ht="23.1" customHeight="1" thickBot="1" x14ac:dyDescent="0.25">
      <c r="A20" s="565"/>
      <c r="B20" s="518"/>
      <c r="C20" s="520"/>
      <c r="D20" s="520"/>
      <c r="E20" s="522"/>
      <c r="F20" s="470" t="str">
        <f>Bareme!C20</f>
        <v>-</v>
      </c>
      <c r="G20" s="471"/>
      <c r="H20" s="471"/>
      <c r="I20" s="472"/>
      <c r="J20" s="470" t="str">
        <f>Bareme!G20</f>
        <v>-</v>
      </c>
      <c r="K20" s="471"/>
      <c r="L20" s="471"/>
      <c r="M20" s="472"/>
      <c r="N20" s="470" t="str">
        <f>Bareme!K20</f>
        <v>-</v>
      </c>
      <c r="O20" s="471"/>
      <c r="P20" s="471"/>
      <c r="Q20" s="472"/>
      <c r="R20" s="470" t="str">
        <f>Bareme!O20</f>
        <v>-</v>
      </c>
      <c r="S20" s="471"/>
      <c r="T20" s="471"/>
      <c r="U20" s="472"/>
      <c r="V20" s="470" t="str">
        <f>Bareme!S20</f>
        <v>-</v>
      </c>
      <c r="W20" s="471"/>
      <c r="X20" s="471"/>
      <c r="Y20" s="472"/>
      <c r="Z20" s="470" t="str">
        <f>Bareme!W20</f>
        <v>-</v>
      </c>
      <c r="AA20" s="471"/>
      <c r="AB20" s="471"/>
      <c r="AC20" s="472"/>
      <c r="AD20" s="470" t="str">
        <f>Bareme!AA20</f>
        <v>-</v>
      </c>
      <c r="AE20" s="471"/>
      <c r="AF20" s="471"/>
      <c r="AG20" s="472"/>
      <c r="AH20" s="470" t="str">
        <f>Bareme!AE20</f>
        <v>-</v>
      </c>
      <c r="AI20" s="471"/>
      <c r="AJ20" s="471"/>
      <c r="AK20" s="472"/>
      <c r="AL20" s="470" t="str">
        <f>Bareme!AI20</f>
        <v>-</v>
      </c>
      <c r="AM20" s="471"/>
      <c r="AN20" s="471"/>
      <c r="AO20" s="472"/>
      <c r="AP20" s="470" t="str">
        <f>Bareme!AM20</f>
        <v>-</v>
      </c>
      <c r="AQ20" s="471"/>
      <c r="AR20" s="471"/>
      <c r="AS20" s="472"/>
      <c r="AT20" s="470" t="str">
        <f>Bareme!AQ20</f>
        <v>-</v>
      </c>
      <c r="AU20" s="471"/>
      <c r="AV20" s="471"/>
      <c r="AW20" s="472"/>
      <c r="AX20" s="470" t="str">
        <f>Bareme!AU20</f>
        <v>-</v>
      </c>
      <c r="AY20" s="471"/>
      <c r="AZ20" s="471"/>
      <c r="BA20" s="472"/>
      <c r="BB20" s="470" t="str">
        <f>Bareme!AY20</f>
        <v>-</v>
      </c>
      <c r="BC20" s="471"/>
      <c r="BD20" s="471"/>
      <c r="BE20" s="472"/>
      <c r="BF20" s="470" t="str">
        <f>Bareme!BC20</f>
        <v>-</v>
      </c>
      <c r="BG20" s="471"/>
      <c r="BH20" s="471"/>
      <c r="BI20" s="472"/>
      <c r="BJ20" s="470" t="str">
        <f>Bareme!BG20</f>
        <v>-</v>
      </c>
      <c r="BK20" s="471"/>
      <c r="BL20" s="471"/>
      <c r="BM20" s="472"/>
      <c r="BN20" s="470" t="str">
        <f>Bareme!BK20</f>
        <v>-</v>
      </c>
      <c r="BO20" s="471"/>
      <c r="BP20" s="471"/>
      <c r="BQ20" s="472"/>
      <c r="BR20" s="470" t="str">
        <f>Bareme!BO20</f>
        <v>-</v>
      </c>
      <c r="BS20" s="471"/>
      <c r="BT20" s="471"/>
      <c r="BU20" s="472"/>
      <c r="BV20" s="470" t="str">
        <f>Bareme!BS20</f>
        <v>-</v>
      </c>
      <c r="BW20" s="471"/>
      <c r="BX20" s="471"/>
      <c r="BY20" s="472"/>
      <c r="BZ20" s="470" t="str">
        <f>Bareme!BW20</f>
        <v>-</v>
      </c>
      <c r="CA20" s="471"/>
      <c r="CB20" s="471"/>
      <c r="CC20" s="472"/>
      <c r="CD20" s="470" t="str">
        <f>Bareme!CA20</f>
        <v>-</v>
      </c>
      <c r="CE20" s="471"/>
      <c r="CF20" s="471"/>
      <c r="CG20" s="472"/>
      <c r="CH20" s="470" t="str">
        <f>Bareme!CE20</f>
        <v>-</v>
      </c>
      <c r="CI20" s="471"/>
      <c r="CJ20" s="471"/>
      <c r="CK20" s="472"/>
      <c r="CL20" s="470" t="str">
        <f>Bareme!CI20</f>
        <v>-</v>
      </c>
      <c r="CM20" s="471"/>
      <c r="CN20" s="471"/>
      <c r="CO20" s="472"/>
      <c r="CP20" s="470" t="str">
        <f>Bareme!CM20</f>
        <v>-</v>
      </c>
      <c r="CQ20" s="471"/>
      <c r="CR20" s="471"/>
      <c r="CS20" s="472"/>
      <c r="CT20" s="470" t="str">
        <f>Bareme!CQ20</f>
        <v>-</v>
      </c>
      <c r="CU20" s="471"/>
      <c r="CV20" s="471"/>
      <c r="CW20" s="472"/>
      <c r="CX20" s="470" t="str">
        <f>Bareme!CU20</f>
        <v>-</v>
      </c>
      <c r="CY20" s="471"/>
      <c r="CZ20" s="471"/>
      <c r="DA20" s="472"/>
      <c r="DB20" s="470" t="str">
        <f>Bareme!CY20</f>
        <v>-</v>
      </c>
      <c r="DC20" s="471"/>
      <c r="DD20" s="471"/>
      <c r="DE20" s="472"/>
      <c r="DF20" s="470" t="str">
        <f>Bareme!DC20</f>
        <v>-</v>
      </c>
      <c r="DG20" s="471"/>
      <c r="DH20" s="471"/>
      <c r="DI20" s="472"/>
      <c r="DJ20" s="470" t="str">
        <f>Bareme!DG20</f>
        <v>-</v>
      </c>
      <c r="DK20" s="471"/>
      <c r="DL20" s="471"/>
      <c r="DM20" s="472"/>
      <c r="DN20" s="470" t="str">
        <f>Bareme!DK20</f>
        <v>-</v>
      </c>
      <c r="DO20" s="471"/>
      <c r="DP20" s="471"/>
      <c r="DQ20" s="472"/>
      <c r="DR20" s="470" t="str">
        <f>Bareme!DO20</f>
        <v>-</v>
      </c>
      <c r="DS20" s="471"/>
      <c r="DT20" s="471"/>
      <c r="DU20" s="472"/>
      <c r="DV20" s="1">
        <f t="shared" ref="DV20" si="35">COUNTIF(F20:DU20,"Evaluer")</f>
        <v>0</v>
      </c>
    </row>
    <row r="21" spans="1:126" ht="23.1" customHeight="1" x14ac:dyDescent="0.2">
      <c r="A21" s="565" t="s">
        <v>34</v>
      </c>
      <c r="B21" s="517">
        <f t="shared" ref="B21" si="36">IF(F21="x",1,0)+IF(J21="x",1,0)+IF(N21="x",1,0)+IF(R21="x",1,0)+IF(V21="x",1,0)+IF(Z21="x",1,0)+IF(AD21="x",1,0)+IF(AH21="x",1,0)+IF(AL21="x",1,0)+IF(AP21="x",1,0)+IF(AT21="x",1,0)+IF(AX21="x",1,0)+IF(BB21="x",1,0)+IF(BF21="x",1,0)+IF(BJ21="x",1,0)+IF(BN21="x",1,0)+IF(BR21="x",1,0)+IF(BV21="x",1,0)+IF(BZ21="x",1,0)+IF(CD21="x",1,0)+IF(CH21="x",1,0)+IF(CL21="x",1,0)+IF(CP21="x",1,0)+IF(CT21="x",1,0)+IF(CX21="x",1,0)+IF(DB21="x",1,0)+IF(DF21="x",1,0)+IF(DJ21="x",1,0)+IF(DN21="x",1,0)+IF(DR21="x",1,0)</f>
        <v>0</v>
      </c>
      <c r="C21" s="519">
        <f t="shared" ref="C21" si="37">IF(G21="x",1,0)+IF(K21="x",1,0)+IF(O21="x",1,0)+IF(S21="x",1,0)+IF(W21="x",1,0)+IF(AA21="x",1,0)+IF(AE21="x",1,0)+IF(AI21="x",1,0)+IF(AM21="x",1,0)+IF(AQ21="x",1,0)+IF(AU21="x",1,0)+IF(AY21="x",1,0)+IF(BC21="x",1,0)+IF(BG21="x",1,0)+IF(BK21="x",1,0)+IF(BO21="x",1,0)+IF(BS21="x",1,0)+IF(BW21="x",1,0)+IF(CA21="x",1,0)+IF(CE21="x",1,0)+IF(CI21="x",1,0)+IF(CM21="x",1,0)+IF(CQ21="x",1,0)+IF(CU21="x",1,0)+IF(CY21="x",1,0)+IF(DC21="x",1,0)+IF(DG21="x",1,0)+IF(DK21="x",1,0)+IF(DO21="x",1,0)+IF(DS21="x",1,0)</f>
        <v>0</v>
      </c>
      <c r="D21" s="519">
        <f t="shared" ref="D21" si="38">IF(H21="x",1,0)+IF(L21="x",1,0)+IF(P21="x",1,0)+IF(T21="x",1,0)+IF(X21="x",1,0)+IF(AB21="x",1,0)+IF(AF21="x",1,0)+IF(AJ21="x",1,0)+IF(AN21="x",1,0)+IF(AR21="x",1,0)+IF(AV21="x",1,0)+IF(AZ21="x",1,0)+IF(BD21="x",1,0)+IF(BH21="x",1,0)+IF(BL21="x",1,0)+IF(BP21="x",1,0)+IF(BT21="x",1,0)+IF(BX21="x",1,0)+IF(CB21="x",1,0)+IF(CF21="x",1,0)+IF(CJ21="x",1,0)+IF(CN21="x",1,0)+IF(CR21="x",1,0)+IF(CV21="x",1,0)+IF(CZ21="x",1,0)+IF(DD21="x",1,0)+IF(DH21="x",1,0)+IF(DL21="x",1,0)+IF(DP21="x",1,0)+IF(DT21="x",1,0)</f>
        <v>0</v>
      </c>
      <c r="E21" s="521">
        <f t="shared" ref="E21" si="39">IF(I21="x",1,0)+IF(M21="x",1,0)+IF(Q21="x",1,0)+IF(U21="x",1,0)+IF(Y21="x",1,0)+IF(AC21="x",1,0)+IF(AG21="x",1,0)+IF(AK21="x",1,0)+IF(AO21="x",1,0)+IF(AS21="x",1,0)+IF(AW21="x",1,0)+IF(BA21="x",1,0)+IF(BE21="x",1,0)+IF(BI21="x",1,0)+IF(BM21="x",1,0)+IF(BQ21="x",1,0)+IF(BU21="x",1,0)+IF(BY21="x",1,0)+IF(CC21="x",1,0)+IF(CG21="x",1,0)+IF(CK21="x",1,0)+IF(CO21="x",1,0)+IF(CS21="x",1,0)+IF(CW21="x",1,0)+IF(DA21="x",1,0)+IF(DE21="x",1,0)+IF(DI21="x",1,0)+IF(DM21="x",1,0)+IF(DQ21="x",1,0)+IF(DU21="x",1,0)</f>
        <v>0</v>
      </c>
      <c r="F21" s="306"/>
      <c r="G21" s="304"/>
      <c r="H21" s="304"/>
      <c r="I21" s="304"/>
      <c r="J21" s="306"/>
      <c r="K21" s="304"/>
      <c r="L21" s="304"/>
      <c r="M21" s="304"/>
      <c r="N21" s="306"/>
      <c r="O21" s="304"/>
      <c r="P21" s="304"/>
      <c r="Q21" s="304"/>
      <c r="R21" s="306"/>
      <c r="S21" s="304"/>
      <c r="T21" s="304"/>
      <c r="U21" s="304"/>
      <c r="V21" s="306"/>
      <c r="W21" s="304"/>
      <c r="X21" s="304"/>
      <c r="Y21" s="304"/>
      <c r="Z21" s="306"/>
      <c r="AA21" s="304"/>
      <c r="AB21" s="304"/>
      <c r="AC21" s="304"/>
      <c r="AD21" s="306"/>
      <c r="AE21" s="304"/>
      <c r="AF21" s="304"/>
      <c r="AG21" s="304"/>
      <c r="AH21" s="306"/>
      <c r="AI21" s="304"/>
      <c r="AJ21" s="304"/>
      <c r="AK21" s="304"/>
      <c r="AL21" s="306"/>
      <c r="AM21" s="304"/>
      <c r="AN21" s="304"/>
      <c r="AO21" s="304"/>
      <c r="AP21" s="306"/>
      <c r="AQ21" s="304"/>
      <c r="AR21" s="304"/>
      <c r="AS21" s="304"/>
      <c r="AT21" s="306"/>
      <c r="AU21" s="304"/>
      <c r="AV21" s="304"/>
      <c r="AW21" s="304"/>
      <c r="AX21" s="306"/>
      <c r="AY21" s="304"/>
      <c r="AZ21" s="304"/>
      <c r="BA21" s="304"/>
      <c r="BB21" s="306"/>
      <c r="BC21" s="304"/>
      <c r="BD21" s="304"/>
      <c r="BE21" s="304"/>
      <c r="BF21" s="306"/>
      <c r="BG21" s="304"/>
      <c r="BH21" s="304"/>
      <c r="BI21" s="304"/>
      <c r="BJ21" s="306"/>
      <c r="BK21" s="304"/>
      <c r="BL21" s="304"/>
      <c r="BM21" s="304"/>
      <c r="BN21" s="306"/>
      <c r="BO21" s="304"/>
      <c r="BP21" s="304"/>
      <c r="BQ21" s="304"/>
      <c r="BR21" s="306"/>
      <c r="BS21" s="304"/>
      <c r="BT21" s="304"/>
      <c r="BU21" s="304"/>
      <c r="BV21" s="306"/>
      <c r="BW21" s="304"/>
      <c r="BX21" s="304"/>
      <c r="BY21" s="304"/>
      <c r="BZ21" s="306"/>
      <c r="CA21" s="304"/>
      <c r="CB21" s="304"/>
      <c r="CC21" s="304"/>
      <c r="CD21" s="306"/>
      <c r="CE21" s="304"/>
      <c r="CF21" s="304"/>
      <c r="CG21" s="304"/>
      <c r="CH21" s="306"/>
      <c r="CI21" s="304"/>
      <c r="CJ21" s="304"/>
      <c r="CK21" s="304"/>
      <c r="CL21" s="306"/>
      <c r="CM21" s="304"/>
      <c r="CN21" s="304"/>
      <c r="CO21" s="304"/>
      <c r="CP21" s="306"/>
      <c r="CQ21" s="304"/>
      <c r="CR21" s="304"/>
      <c r="CS21" s="304"/>
      <c r="CT21" s="306"/>
      <c r="CU21" s="304"/>
      <c r="CV21" s="304"/>
      <c r="CW21" s="304"/>
      <c r="CX21" s="306"/>
      <c r="CY21" s="304"/>
      <c r="CZ21" s="304"/>
      <c r="DA21" s="304"/>
      <c r="DB21" s="306"/>
      <c r="DC21" s="304"/>
      <c r="DD21" s="304"/>
      <c r="DE21" s="304"/>
      <c r="DF21" s="306"/>
      <c r="DG21" s="304"/>
      <c r="DH21" s="304"/>
      <c r="DI21" s="304"/>
      <c r="DJ21" s="306"/>
      <c r="DK21" s="304"/>
      <c r="DL21" s="304"/>
      <c r="DM21" s="304"/>
      <c r="DN21" s="306"/>
      <c r="DO21" s="304"/>
      <c r="DP21" s="304"/>
      <c r="DQ21" s="304"/>
      <c r="DR21" s="306"/>
      <c r="DS21" s="304"/>
      <c r="DT21" s="304"/>
      <c r="DU21" s="304"/>
    </row>
    <row r="22" spans="1:126" ht="23.1" customHeight="1" thickBot="1" x14ac:dyDescent="0.25">
      <c r="A22" s="565"/>
      <c r="B22" s="518"/>
      <c r="C22" s="520"/>
      <c r="D22" s="520"/>
      <c r="E22" s="522"/>
      <c r="F22" s="470" t="str">
        <f>Bareme!C22</f>
        <v>-</v>
      </c>
      <c r="G22" s="471"/>
      <c r="H22" s="471"/>
      <c r="I22" s="472"/>
      <c r="J22" s="470" t="str">
        <f>Bareme!G22</f>
        <v>-</v>
      </c>
      <c r="K22" s="471"/>
      <c r="L22" s="471"/>
      <c r="M22" s="472"/>
      <c r="N22" s="470" t="str">
        <f>Bareme!K22</f>
        <v>-</v>
      </c>
      <c r="O22" s="471"/>
      <c r="P22" s="471"/>
      <c r="Q22" s="472"/>
      <c r="R22" s="470" t="str">
        <f>Bareme!O22</f>
        <v>-</v>
      </c>
      <c r="S22" s="471"/>
      <c r="T22" s="471"/>
      <c r="U22" s="472"/>
      <c r="V22" s="470" t="str">
        <f>Bareme!S22</f>
        <v>-</v>
      </c>
      <c r="W22" s="471"/>
      <c r="X22" s="471"/>
      <c r="Y22" s="472"/>
      <c r="Z22" s="470" t="str">
        <f>Bareme!W22</f>
        <v>-</v>
      </c>
      <c r="AA22" s="471"/>
      <c r="AB22" s="471"/>
      <c r="AC22" s="472"/>
      <c r="AD22" s="470" t="str">
        <f>Bareme!AA22</f>
        <v>-</v>
      </c>
      <c r="AE22" s="471"/>
      <c r="AF22" s="471"/>
      <c r="AG22" s="472"/>
      <c r="AH22" s="470" t="str">
        <f>Bareme!AE22</f>
        <v>-</v>
      </c>
      <c r="AI22" s="471"/>
      <c r="AJ22" s="471"/>
      <c r="AK22" s="472"/>
      <c r="AL22" s="470" t="str">
        <f>Bareme!AI22</f>
        <v>-</v>
      </c>
      <c r="AM22" s="471"/>
      <c r="AN22" s="471"/>
      <c r="AO22" s="472"/>
      <c r="AP22" s="470" t="str">
        <f>Bareme!AM22</f>
        <v>-</v>
      </c>
      <c r="AQ22" s="471"/>
      <c r="AR22" s="471"/>
      <c r="AS22" s="472"/>
      <c r="AT22" s="470" t="str">
        <f>Bareme!AQ22</f>
        <v>-</v>
      </c>
      <c r="AU22" s="471"/>
      <c r="AV22" s="471"/>
      <c r="AW22" s="472"/>
      <c r="AX22" s="470" t="str">
        <f>Bareme!AU22</f>
        <v>-</v>
      </c>
      <c r="AY22" s="471"/>
      <c r="AZ22" s="471"/>
      <c r="BA22" s="472"/>
      <c r="BB22" s="470" t="str">
        <f>Bareme!AY22</f>
        <v>-</v>
      </c>
      <c r="BC22" s="471"/>
      <c r="BD22" s="471"/>
      <c r="BE22" s="472"/>
      <c r="BF22" s="470" t="str">
        <f>Bareme!BC22</f>
        <v>-</v>
      </c>
      <c r="BG22" s="471"/>
      <c r="BH22" s="471"/>
      <c r="BI22" s="472"/>
      <c r="BJ22" s="470" t="str">
        <f>Bareme!BG22</f>
        <v>-</v>
      </c>
      <c r="BK22" s="471"/>
      <c r="BL22" s="471"/>
      <c r="BM22" s="472"/>
      <c r="BN22" s="470" t="str">
        <f>Bareme!BK22</f>
        <v>-</v>
      </c>
      <c r="BO22" s="471"/>
      <c r="BP22" s="471"/>
      <c r="BQ22" s="472"/>
      <c r="BR22" s="470" t="str">
        <f>Bareme!BO22</f>
        <v>-</v>
      </c>
      <c r="BS22" s="471"/>
      <c r="BT22" s="471"/>
      <c r="BU22" s="472"/>
      <c r="BV22" s="470" t="str">
        <f>Bareme!BS22</f>
        <v>-</v>
      </c>
      <c r="BW22" s="471"/>
      <c r="BX22" s="471"/>
      <c r="BY22" s="472"/>
      <c r="BZ22" s="470" t="str">
        <f>Bareme!BW22</f>
        <v>-</v>
      </c>
      <c r="CA22" s="471"/>
      <c r="CB22" s="471"/>
      <c r="CC22" s="472"/>
      <c r="CD22" s="470" t="str">
        <f>Bareme!CA22</f>
        <v>-</v>
      </c>
      <c r="CE22" s="471"/>
      <c r="CF22" s="471"/>
      <c r="CG22" s="472"/>
      <c r="CH22" s="470" t="str">
        <f>Bareme!CE22</f>
        <v>-</v>
      </c>
      <c r="CI22" s="471"/>
      <c r="CJ22" s="471"/>
      <c r="CK22" s="472"/>
      <c r="CL22" s="470" t="str">
        <f>Bareme!CI22</f>
        <v>-</v>
      </c>
      <c r="CM22" s="471"/>
      <c r="CN22" s="471"/>
      <c r="CO22" s="472"/>
      <c r="CP22" s="470" t="str">
        <f>Bareme!CM22</f>
        <v>-</v>
      </c>
      <c r="CQ22" s="471"/>
      <c r="CR22" s="471"/>
      <c r="CS22" s="472"/>
      <c r="CT22" s="470" t="str">
        <f>Bareme!CQ22</f>
        <v>-</v>
      </c>
      <c r="CU22" s="471"/>
      <c r="CV22" s="471"/>
      <c r="CW22" s="472"/>
      <c r="CX22" s="470" t="str">
        <f>Bareme!CU22</f>
        <v>-</v>
      </c>
      <c r="CY22" s="471"/>
      <c r="CZ22" s="471"/>
      <c r="DA22" s="472"/>
      <c r="DB22" s="470" t="str">
        <f>Bareme!CY22</f>
        <v>-</v>
      </c>
      <c r="DC22" s="471"/>
      <c r="DD22" s="471"/>
      <c r="DE22" s="472"/>
      <c r="DF22" s="470" t="str">
        <f>Bareme!DC22</f>
        <v>-</v>
      </c>
      <c r="DG22" s="471"/>
      <c r="DH22" s="471"/>
      <c r="DI22" s="472"/>
      <c r="DJ22" s="470" t="str">
        <f>Bareme!DG22</f>
        <v>-</v>
      </c>
      <c r="DK22" s="471"/>
      <c r="DL22" s="471"/>
      <c r="DM22" s="472"/>
      <c r="DN22" s="470" t="str">
        <f>Bareme!DK22</f>
        <v>-</v>
      </c>
      <c r="DO22" s="471"/>
      <c r="DP22" s="471"/>
      <c r="DQ22" s="472"/>
      <c r="DR22" s="470" t="str">
        <f>Bareme!DO22</f>
        <v>-</v>
      </c>
      <c r="DS22" s="471"/>
      <c r="DT22" s="471"/>
      <c r="DU22" s="472"/>
      <c r="DV22" s="1">
        <f t="shared" ref="DV22" si="40">COUNTIF(F22:DU22,"Evaluer")</f>
        <v>0</v>
      </c>
    </row>
    <row r="23" spans="1:126" ht="23.1" customHeight="1" x14ac:dyDescent="0.2">
      <c r="A23" s="568" t="s">
        <v>50</v>
      </c>
      <c r="B23" s="523">
        <f t="shared" ref="B23" si="41">IF(F23="x",1,0)+IF(J23="x",1,0)+IF(N23="x",1,0)+IF(R23="x",1,0)+IF(V23="x",1,0)+IF(Z23="x",1,0)+IF(AD23="x",1,0)+IF(AH23="x",1,0)+IF(AL23="x",1,0)+IF(AP23="x",1,0)+IF(AT23="x",1,0)+IF(AX23="x",1,0)+IF(BB23="x",1,0)+IF(BF23="x",1,0)+IF(BJ23="x",1,0)+IF(BN23="x",1,0)+IF(BR23="x",1,0)+IF(BV23="x",1,0)+IF(BZ23="x",1,0)+IF(CD23="x",1,0)+IF(CH23="x",1,0)+IF(CL23="x",1,0)+IF(CP23="x",1,0)+IF(CT23="x",1,0)+IF(CX23="x",1,0)+IF(DB23="x",1,0)+IF(DF23="x",1,0)+IF(DJ23="x",1,0)+IF(DN23="x",1,0)+IF(DR23="x",1,0)</f>
        <v>0</v>
      </c>
      <c r="C23" s="525">
        <f t="shared" ref="C23" si="42">IF(G23="x",1,0)+IF(K23="x",1,0)+IF(O23="x",1,0)+IF(S23="x",1,0)+IF(W23="x",1,0)+IF(AA23="x",1,0)+IF(AE23="x",1,0)+IF(AI23="x",1,0)+IF(AM23="x",1,0)+IF(AQ23="x",1,0)+IF(AU23="x",1,0)+IF(AY23="x",1,0)+IF(BC23="x",1,0)+IF(BG23="x",1,0)+IF(BK23="x",1,0)+IF(BO23="x",1,0)+IF(BS23="x",1,0)+IF(BW23="x",1,0)+IF(CA23="x",1,0)+IF(CE23="x",1,0)+IF(CI23="x",1,0)+IF(CM23="x",1,0)+IF(CQ23="x",1,0)+IF(CU23="x",1,0)+IF(CY23="x",1,0)+IF(DC23="x",1,0)+IF(DG23="x",1,0)+IF(DK23="x",1,0)+IF(DO23="x",1,0)+IF(DS23="x",1,0)</f>
        <v>0</v>
      </c>
      <c r="D23" s="525">
        <f t="shared" ref="D23" si="43">IF(H23="x",1,0)+IF(L23="x",1,0)+IF(P23="x",1,0)+IF(T23="x",1,0)+IF(X23="x",1,0)+IF(AB23="x",1,0)+IF(AF23="x",1,0)+IF(AJ23="x",1,0)+IF(AN23="x",1,0)+IF(AR23="x",1,0)+IF(AV23="x",1,0)+IF(AZ23="x",1,0)+IF(BD23="x",1,0)+IF(BH23="x",1,0)+IF(BL23="x",1,0)+IF(BP23="x",1,0)+IF(BT23="x",1,0)+IF(BX23="x",1,0)+IF(CB23="x",1,0)+IF(CF23="x",1,0)+IF(CJ23="x",1,0)+IF(CN23="x",1,0)+IF(CR23="x",1,0)+IF(CV23="x",1,0)+IF(CZ23="x",1,0)+IF(DD23="x",1,0)+IF(DH23="x",1,0)+IF(DL23="x",1,0)+IF(DP23="x",1,0)+IF(DT23="x",1,0)</f>
        <v>0</v>
      </c>
      <c r="E23" s="527">
        <f t="shared" ref="E23" si="44">IF(I23="x",1,0)+IF(M23="x",1,0)+IF(Q23="x",1,0)+IF(U23="x",1,0)+IF(Y23="x",1,0)+IF(AC23="x",1,0)+IF(AG23="x",1,0)+IF(AK23="x",1,0)+IF(AO23="x",1,0)+IF(AS23="x",1,0)+IF(AW23="x",1,0)+IF(BA23="x",1,0)+IF(BE23="x",1,0)+IF(BI23="x",1,0)+IF(BM23="x",1,0)+IF(BQ23="x",1,0)+IF(BU23="x",1,0)+IF(BY23="x",1,0)+IF(CC23="x",1,0)+IF(CG23="x",1,0)+IF(CK23="x",1,0)+IF(CO23="x",1,0)+IF(CS23="x",1,0)+IF(CW23="x",1,0)+IF(DA23="x",1,0)+IF(DE23="x",1,0)+IF(DI23="x",1,0)+IF(DM23="x",1,0)+IF(DQ23="x",1,0)+IF(DU23="x",1,0)</f>
        <v>0</v>
      </c>
      <c r="F23" s="306"/>
      <c r="G23" s="304"/>
      <c r="H23" s="304"/>
      <c r="I23" s="304"/>
      <c r="J23" s="306"/>
      <c r="K23" s="304"/>
      <c r="L23" s="304"/>
      <c r="M23" s="304"/>
      <c r="N23" s="306"/>
      <c r="O23" s="304"/>
      <c r="P23" s="304"/>
      <c r="Q23" s="304"/>
      <c r="R23" s="306"/>
      <c r="S23" s="304"/>
      <c r="T23" s="304"/>
      <c r="U23" s="304"/>
      <c r="V23" s="306"/>
      <c r="W23" s="304"/>
      <c r="X23" s="304"/>
      <c r="Y23" s="304"/>
      <c r="Z23" s="306"/>
      <c r="AA23" s="304"/>
      <c r="AB23" s="304"/>
      <c r="AC23" s="304"/>
      <c r="AD23" s="306"/>
      <c r="AE23" s="304"/>
      <c r="AF23" s="304"/>
      <c r="AG23" s="304"/>
      <c r="AH23" s="306"/>
      <c r="AI23" s="304"/>
      <c r="AJ23" s="304"/>
      <c r="AK23" s="304"/>
      <c r="AL23" s="306"/>
      <c r="AM23" s="304"/>
      <c r="AN23" s="304"/>
      <c r="AO23" s="304"/>
      <c r="AP23" s="306"/>
      <c r="AQ23" s="304"/>
      <c r="AR23" s="304"/>
      <c r="AS23" s="304"/>
      <c r="AT23" s="306"/>
      <c r="AU23" s="304"/>
      <c r="AV23" s="304"/>
      <c r="AW23" s="304"/>
      <c r="AX23" s="306"/>
      <c r="AY23" s="304"/>
      <c r="AZ23" s="304"/>
      <c r="BA23" s="304"/>
      <c r="BB23" s="306"/>
      <c r="BC23" s="304"/>
      <c r="BD23" s="304"/>
      <c r="BE23" s="304"/>
      <c r="BF23" s="306"/>
      <c r="BG23" s="304"/>
      <c r="BH23" s="304"/>
      <c r="BI23" s="304"/>
      <c r="BJ23" s="306"/>
      <c r="BK23" s="304"/>
      <c r="BL23" s="304"/>
      <c r="BM23" s="304"/>
      <c r="BN23" s="306"/>
      <c r="BO23" s="304"/>
      <c r="BP23" s="304"/>
      <c r="BQ23" s="304"/>
      <c r="BR23" s="306"/>
      <c r="BS23" s="304"/>
      <c r="BT23" s="304"/>
      <c r="BU23" s="304"/>
      <c r="BV23" s="306"/>
      <c r="BW23" s="304"/>
      <c r="BX23" s="304"/>
      <c r="BY23" s="304"/>
      <c r="BZ23" s="306"/>
      <c r="CA23" s="304"/>
      <c r="CB23" s="304"/>
      <c r="CC23" s="304"/>
      <c r="CD23" s="306"/>
      <c r="CE23" s="304"/>
      <c r="CF23" s="304"/>
      <c r="CG23" s="304"/>
      <c r="CH23" s="306"/>
      <c r="CI23" s="304"/>
      <c r="CJ23" s="304"/>
      <c r="CK23" s="304"/>
      <c r="CL23" s="306"/>
      <c r="CM23" s="304"/>
      <c r="CN23" s="304"/>
      <c r="CO23" s="304"/>
      <c r="CP23" s="306"/>
      <c r="CQ23" s="304"/>
      <c r="CR23" s="304"/>
      <c r="CS23" s="304"/>
      <c r="CT23" s="306"/>
      <c r="CU23" s="304"/>
      <c r="CV23" s="304"/>
      <c r="CW23" s="304"/>
      <c r="CX23" s="306"/>
      <c r="CY23" s="304"/>
      <c r="CZ23" s="304"/>
      <c r="DA23" s="304"/>
      <c r="DB23" s="306"/>
      <c r="DC23" s="304"/>
      <c r="DD23" s="304"/>
      <c r="DE23" s="304"/>
      <c r="DF23" s="306"/>
      <c r="DG23" s="304"/>
      <c r="DH23" s="304"/>
      <c r="DI23" s="304"/>
      <c r="DJ23" s="306"/>
      <c r="DK23" s="304"/>
      <c r="DL23" s="304"/>
      <c r="DM23" s="304"/>
      <c r="DN23" s="306"/>
      <c r="DO23" s="304"/>
      <c r="DP23" s="304"/>
      <c r="DQ23" s="304"/>
      <c r="DR23" s="306"/>
      <c r="DS23" s="304"/>
      <c r="DT23" s="304"/>
      <c r="DU23" s="304"/>
    </row>
    <row r="24" spans="1:126" ht="23.1" customHeight="1" thickBot="1" x14ac:dyDescent="0.25">
      <c r="A24" s="568"/>
      <c r="B24" s="524"/>
      <c r="C24" s="526"/>
      <c r="D24" s="526"/>
      <c r="E24" s="528"/>
      <c r="F24" s="470" t="str">
        <f>Bareme!C24</f>
        <v>-</v>
      </c>
      <c r="G24" s="471"/>
      <c r="H24" s="471"/>
      <c r="I24" s="472"/>
      <c r="J24" s="470" t="str">
        <f>Bareme!G24</f>
        <v>-</v>
      </c>
      <c r="K24" s="471"/>
      <c r="L24" s="471"/>
      <c r="M24" s="472"/>
      <c r="N24" s="470" t="str">
        <f>Bareme!K24</f>
        <v>-</v>
      </c>
      <c r="O24" s="471"/>
      <c r="P24" s="471"/>
      <c r="Q24" s="472"/>
      <c r="R24" s="470" t="str">
        <f>Bareme!O24</f>
        <v>-</v>
      </c>
      <c r="S24" s="471"/>
      <c r="T24" s="471"/>
      <c r="U24" s="472"/>
      <c r="V24" s="470" t="str">
        <f>Bareme!S24</f>
        <v>-</v>
      </c>
      <c r="W24" s="471"/>
      <c r="X24" s="471"/>
      <c r="Y24" s="472"/>
      <c r="Z24" s="470" t="str">
        <f>Bareme!W24</f>
        <v>-</v>
      </c>
      <c r="AA24" s="471"/>
      <c r="AB24" s="471"/>
      <c r="AC24" s="472"/>
      <c r="AD24" s="470" t="str">
        <f>Bareme!AA24</f>
        <v>-</v>
      </c>
      <c r="AE24" s="471"/>
      <c r="AF24" s="471"/>
      <c r="AG24" s="472"/>
      <c r="AH24" s="470" t="str">
        <f>Bareme!AE24</f>
        <v>-</v>
      </c>
      <c r="AI24" s="471"/>
      <c r="AJ24" s="471"/>
      <c r="AK24" s="472"/>
      <c r="AL24" s="470" t="str">
        <f>Bareme!AI24</f>
        <v>-</v>
      </c>
      <c r="AM24" s="471"/>
      <c r="AN24" s="471"/>
      <c r="AO24" s="472"/>
      <c r="AP24" s="470" t="str">
        <f>Bareme!AM24</f>
        <v>-</v>
      </c>
      <c r="AQ24" s="471"/>
      <c r="AR24" s="471"/>
      <c r="AS24" s="472"/>
      <c r="AT24" s="470" t="str">
        <f>Bareme!AQ24</f>
        <v>-</v>
      </c>
      <c r="AU24" s="471"/>
      <c r="AV24" s="471"/>
      <c r="AW24" s="472"/>
      <c r="AX24" s="470" t="str">
        <f>Bareme!AU24</f>
        <v>-</v>
      </c>
      <c r="AY24" s="471"/>
      <c r="AZ24" s="471"/>
      <c r="BA24" s="472"/>
      <c r="BB24" s="470" t="str">
        <f>Bareme!AY24</f>
        <v>-</v>
      </c>
      <c r="BC24" s="471"/>
      <c r="BD24" s="471"/>
      <c r="BE24" s="472"/>
      <c r="BF24" s="470" t="str">
        <f>Bareme!BC24</f>
        <v>-</v>
      </c>
      <c r="BG24" s="471"/>
      <c r="BH24" s="471"/>
      <c r="BI24" s="472"/>
      <c r="BJ24" s="470" t="str">
        <f>Bareme!BG24</f>
        <v>-</v>
      </c>
      <c r="BK24" s="471"/>
      <c r="BL24" s="471"/>
      <c r="BM24" s="472"/>
      <c r="BN24" s="470" t="str">
        <f>Bareme!BK24</f>
        <v>-</v>
      </c>
      <c r="BO24" s="471"/>
      <c r="BP24" s="471"/>
      <c r="BQ24" s="472"/>
      <c r="BR24" s="470" t="str">
        <f>Bareme!BO24</f>
        <v>-</v>
      </c>
      <c r="BS24" s="471"/>
      <c r="BT24" s="471"/>
      <c r="BU24" s="472"/>
      <c r="BV24" s="470" t="str">
        <f>Bareme!BS24</f>
        <v>-</v>
      </c>
      <c r="BW24" s="471"/>
      <c r="BX24" s="471"/>
      <c r="BY24" s="472"/>
      <c r="BZ24" s="470" t="str">
        <f>Bareme!BW24</f>
        <v>-</v>
      </c>
      <c r="CA24" s="471"/>
      <c r="CB24" s="471"/>
      <c r="CC24" s="472"/>
      <c r="CD24" s="470" t="str">
        <f>Bareme!CA24</f>
        <v>-</v>
      </c>
      <c r="CE24" s="471"/>
      <c r="CF24" s="471"/>
      <c r="CG24" s="472"/>
      <c r="CH24" s="470" t="str">
        <f>Bareme!CE24</f>
        <v>-</v>
      </c>
      <c r="CI24" s="471"/>
      <c r="CJ24" s="471"/>
      <c r="CK24" s="472"/>
      <c r="CL24" s="470" t="str">
        <f>Bareme!CI24</f>
        <v>-</v>
      </c>
      <c r="CM24" s="471"/>
      <c r="CN24" s="471"/>
      <c r="CO24" s="472"/>
      <c r="CP24" s="470" t="str">
        <f>Bareme!CM24</f>
        <v>-</v>
      </c>
      <c r="CQ24" s="471"/>
      <c r="CR24" s="471"/>
      <c r="CS24" s="472"/>
      <c r="CT24" s="470" t="str">
        <f>Bareme!CQ24</f>
        <v>-</v>
      </c>
      <c r="CU24" s="471"/>
      <c r="CV24" s="471"/>
      <c r="CW24" s="472"/>
      <c r="CX24" s="470" t="str">
        <f>Bareme!CU24</f>
        <v>-</v>
      </c>
      <c r="CY24" s="471"/>
      <c r="CZ24" s="471"/>
      <c r="DA24" s="472"/>
      <c r="DB24" s="470" t="str">
        <f>Bareme!CY24</f>
        <v>-</v>
      </c>
      <c r="DC24" s="471"/>
      <c r="DD24" s="471"/>
      <c r="DE24" s="472"/>
      <c r="DF24" s="470" t="str">
        <f>Bareme!DC24</f>
        <v>-</v>
      </c>
      <c r="DG24" s="471"/>
      <c r="DH24" s="471"/>
      <c r="DI24" s="472"/>
      <c r="DJ24" s="470" t="str">
        <f>Bareme!DG24</f>
        <v>-</v>
      </c>
      <c r="DK24" s="471"/>
      <c r="DL24" s="471"/>
      <c r="DM24" s="472"/>
      <c r="DN24" s="470" t="str">
        <f>Bareme!DK24</f>
        <v>-</v>
      </c>
      <c r="DO24" s="471"/>
      <c r="DP24" s="471"/>
      <c r="DQ24" s="472"/>
      <c r="DR24" s="470" t="str">
        <f>Bareme!DO24</f>
        <v>-</v>
      </c>
      <c r="DS24" s="471"/>
      <c r="DT24" s="471"/>
      <c r="DU24" s="472"/>
      <c r="DV24" s="1">
        <f t="shared" ref="DV24" si="45">COUNTIF(F24:DU24,"Evaluer")</f>
        <v>0</v>
      </c>
    </row>
    <row r="25" spans="1:126" ht="23.1" customHeight="1" x14ac:dyDescent="0.2">
      <c r="A25" s="568" t="s">
        <v>51</v>
      </c>
      <c r="B25" s="523">
        <f t="shared" ref="B25" si="46">IF(F25="x",1,0)+IF(J25="x",1,0)+IF(N25="x",1,0)+IF(R25="x",1,0)+IF(V25="x",1,0)+IF(Z25="x",1,0)+IF(AD25="x",1,0)+IF(AH25="x",1,0)+IF(AL25="x",1,0)+IF(AP25="x",1,0)+IF(AT25="x",1,0)+IF(AX25="x",1,0)+IF(BB25="x",1,0)+IF(BF25="x",1,0)+IF(BJ25="x",1,0)+IF(BN25="x",1,0)+IF(BR25="x",1,0)+IF(BV25="x",1,0)+IF(BZ25="x",1,0)+IF(CD25="x",1,0)+IF(CH25="x",1,0)+IF(CL25="x",1,0)+IF(CP25="x",1,0)+IF(CT25="x",1,0)+IF(CX25="x",1,0)+IF(DB25="x",1,0)+IF(DF25="x",1,0)+IF(DJ25="x",1,0)+IF(DN25="x",1,0)+IF(DR25="x",1,0)</f>
        <v>0</v>
      </c>
      <c r="C25" s="525">
        <f t="shared" ref="C25" si="47">IF(G25="x",1,0)+IF(K25="x",1,0)+IF(O25="x",1,0)+IF(S25="x",1,0)+IF(W25="x",1,0)+IF(AA25="x",1,0)+IF(AE25="x",1,0)+IF(AI25="x",1,0)+IF(AM25="x",1,0)+IF(AQ25="x",1,0)+IF(AU25="x",1,0)+IF(AY25="x",1,0)+IF(BC25="x",1,0)+IF(BG25="x",1,0)+IF(BK25="x",1,0)+IF(BO25="x",1,0)+IF(BS25="x",1,0)+IF(BW25="x",1,0)+IF(CA25="x",1,0)+IF(CE25="x",1,0)+IF(CI25="x",1,0)+IF(CM25="x",1,0)+IF(CQ25="x",1,0)+IF(CU25="x",1,0)+IF(CY25="x",1,0)+IF(DC25="x",1,0)+IF(DG25="x",1,0)+IF(DK25="x",1,0)+IF(DO25="x",1,0)+IF(DS25="x",1,0)</f>
        <v>0</v>
      </c>
      <c r="D25" s="525">
        <f t="shared" ref="D25" si="48">IF(H25="x",1,0)+IF(L25="x",1,0)+IF(P25="x",1,0)+IF(T25="x",1,0)+IF(X25="x",1,0)+IF(AB25="x",1,0)+IF(AF25="x",1,0)+IF(AJ25="x",1,0)+IF(AN25="x",1,0)+IF(AR25="x",1,0)+IF(AV25="x",1,0)+IF(AZ25="x",1,0)+IF(BD25="x",1,0)+IF(BH25="x",1,0)+IF(BL25="x",1,0)+IF(BP25="x",1,0)+IF(BT25="x",1,0)+IF(BX25="x",1,0)+IF(CB25="x",1,0)+IF(CF25="x",1,0)+IF(CJ25="x",1,0)+IF(CN25="x",1,0)+IF(CR25="x",1,0)+IF(CV25="x",1,0)+IF(CZ25="x",1,0)+IF(DD25="x",1,0)+IF(DH25="x",1,0)+IF(DL25="x",1,0)+IF(DP25="x",1,0)+IF(DT25="x",1,0)</f>
        <v>0</v>
      </c>
      <c r="E25" s="527">
        <f t="shared" ref="E25" si="49">IF(I25="x",1,0)+IF(M25="x",1,0)+IF(Q25="x",1,0)+IF(U25="x",1,0)+IF(Y25="x",1,0)+IF(AC25="x",1,0)+IF(AG25="x",1,0)+IF(AK25="x",1,0)+IF(AO25="x",1,0)+IF(AS25="x",1,0)+IF(AW25="x",1,0)+IF(BA25="x",1,0)+IF(BE25="x",1,0)+IF(BI25="x",1,0)+IF(BM25="x",1,0)+IF(BQ25="x",1,0)+IF(BU25="x",1,0)+IF(BY25="x",1,0)+IF(CC25="x",1,0)+IF(CG25="x",1,0)+IF(CK25="x",1,0)+IF(CO25="x",1,0)+IF(CS25="x",1,0)+IF(CW25="x",1,0)+IF(DA25="x",1,0)+IF(DE25="x",1,0)+IF(DI25="x",1,0)+IF(DM25="x",1,0)+IF(DQ25="x",1,0)+IF(DU25="x",1,0)</f>
        <v>0</v>
      </c>
      <c r="F25" s="306"/>
      <c r="G25" s="304"/>
      <c r="H25" s="304"/>
      <c r="I25" s="304"/>
      <c r="J25" s="306"/>
      <c r="K25" s="304"/>
      <c r="L25" s="304"/>
      <c r="M25" s="304"/>
      <c r="N25" s="306"/>
      <c r="O25" s="304"/>
      <c r="P25" s="304"/>
      <c r="Q25" s="304"/>
      <c r="R25" s="306"/>
      <c r="S25" s="304"/>
      <c r="T25" s="304"/>
      <c r="U25" s="304"/>
      <c r="V25" s="306"/>
      <c r="W25" s="304"/>
      <c r="X25" s="304"/>
      <c r="Y25" s="304"/>
      <c r="Z25" s="306"/>
      <c r="AA25" s="304"/>
      <c r="AB25" s="304"/>
      <c r="AC25" s="304"/>
      <c r="AD25" s="306"/>
      <c r="AE25" s="304"/>
      <c r="AF25" s="304"/>
      <c r="AG25" s="304"/>
      <c r="AH25" s="306"/>
      <c r="AI25" s="304"/>
      <c r="AJ25" s="304"/>
      <c r="AK25" s="304"/>
      <c r="AL25" s="306"/>
      <c r="AM25" s="304"/>
      <c r="AN25" s="304"/>
      <c r="AO25" s="304"/>
      <c r="AP25" s="306"/>
      <c r="AQ25" s="304"/>
      <c r="AR25" s="304"/>
      <c r="AS25" s="304"/>
      <c r="AT25" s="306"/>
      <c r="AU25" s="304"/>
      <c r="AV25" s="304"/>
      <c r="AW25" s="304"/>
      <c r="AX25" s="306"/>
      <c r="AY25" s="304"/>
      <c r="AZ25" s="304"/>
      <c r="BA25" s="304"/>
      <c r="BB25" s="306"/>
      <c r="BC25" s="304"/>
      <c r="BD25" s="304"/>
      <c r="BE25" s="304"/>
      <c r="BF25" s="306"/>
      <c r="BG25" s="304"/>
      <c r="BH25" s="304"/>
      <c r="BI25" s="304"/>
      <c r="BJ25" s="306"/>
      <c r="BK25" s="304"/>
      <c r="BL25" s="304"/>
      <c r="BM25" s="304"/>
      <c r="BN25" s="306"/>
      <c r="BO25" s="304"/>
      <c r="BP25" s="304"/>
      <c r="BQ25" s="304"/>
      <c r="BR25" s="306"/>
      <c r="BS25" s="304"/>
      <c r="BT25" s="304"/>
      <c r="BU25" s="304"/>
      <c r="BV25" s="306"/>
      <c r="BW25" s="304"/>
      <c r="BX25" s="304"/>
      <c r="BY25" s="304"/>
      <c r="BZ25" s="306"/>
      <c r="CA25" s="304"/>
      <c r="CB25" s="304"/>
      <c r="CC25" s="304"/>
      <c r="CD25" s="306"/>
      <c r="CE25" s="304"/>
      <c r="CF25" s="304"/>
      <c r="CG25" s="304"/>
      <c r="CH25" s="306"/>
      <c r="CI25" s="304"/>
      <c r="CJ25" s="304"/>
      <c r="CK25" s="304"/>
      <c r="CL25" s="306"/>
      <c r="CM25" s="304"/>
      <c r="CN25" s="304"/>
      <c r="CO25" s="304"/>
      <c r="CP25" s="306"/>
      <c r="CQ25" s="304"/>
      <c r="CR25" s="304"/>
      <c r="CS25" s="304"/>
      <c r="CT25" s="306"/>
      <c r="CU25" s="304"/>
      <c r="CV25" s="304"/>
      <c r="CW25" s="304"/>
      <c r="CX25" s="306"/>
      <c r="CY25" s="304"/>
      <c r="CZ25" s="304"/>
      <c r="DA25" s="304"/>
      <c r="DB25" s="306"/>
      <c r="DC25" s="304"/>
      <c r="DD25" s="304"/>
      <c r="DE25" s="304"/>
      <c r="DF25" s="306"/>
      <c r="DG25" s="304"/>
      <c r="DH25" s="304"/>
      <c r="DI25" s="304"/>
      <c r="DJ25" s="306"/>
      <c r="DK25" s="304"/>
      <c r="DL25" s="304"/>
      <c r="DM25" s="304"/>
      <c r="DN25" s="306"/>
      <c r="DO25" s="304"/>
      <c r="DP25" s="304"/>
      <c r="DQ25" s="304"/>
      <c r="DR25" s="306"/>
      <c r="DS25" s="304"/>
      <c r="DT25" s="304"/>
      <c r="DU25" s="304"/>
    </row>
    <row r="26" spans="1:126" ht="23.1" customHeight="1" thickBot="1" x14ac:dyDescent="0.25">
      <c r="A26" s="568"/>
      <c r="B26" s="524"/>
      <c r="C26" s="526"/>
      <c r="D26" s="526"/>
      <c r="E26" s="528"/>
      <c r="F26" s="470" t="str">
        <f>Bareme!C26</f>
        <v>-</v>
      </c>
      <c r="G26" s="471"/>
      <c r="H26" s="471"/>
      <c r="I26" s="472"/>
      <c r="J26" s="470" t="str">
        <f>Bareme!G26</f>
        <v>-</v>
      </c>
      <c r="K26" s="471"/>
      <c r="L26" s="471"/>
      <c r="M26" s="472"/>
      <c r="N26" s="470" t="str">
        <f>Bareme!K26</f>
        <v>-</v>
      </c>
      <c r="O26" s="471"/>
      <c r="P26" s="471"/>
      <c r="Q26" s="472"/>
      <c r="R26" s="470" t="str">
        <f>Bareme!O26</f>
        <v>-</v>
      </c>
      <c r="S26" s="471"/>
      <c r="T26" s="471"/>
      <c r="U26" s="472"/>
      <c r="V26" s="470" t="str">
        <f>Bareme!S26</f>
        <v>-</v>
      </c>
      <c r="W26" s="471"/>
      <c r="X26" s="471"/>
      <c r="Y26" s="472"/>
      <c r="Z26" s="470" t="str">
        <f>Bareme!W26</f>
        <v>-</v>
      </c>
      <c r="AA26" s="471"/>
      <c r="AB26" s="471"/>
      <c r="AC26" s="472"/>
      <c r="AD26" s="470" t="str">
        <f>Bareme!AA26</f>
        <v>-</v>
      </c>
      <c r="AE26" s="471"/>
      <c r="AF26" s="471"/>
      <c r="AG26" s="472"/>
      <c r="AH26" s="470" t="str">
        <f>Bareme!AE26</f>
        <v>-</v>
      </c>
      <c r="AI26" s="471"/>
      <c r="AJ26" s="471"/>
      <c r="AK26" s="472"/>
      <c r="AL26" s="470" t="str">
        <f>Bareme!AI26</f>
        <v>-</v>
      </c>
      <c r="AM26" s="471"/>
      <c r="AN26" s="471"/>
      <c r="AO26" s="472"/>
      <c r="AP26" s="470" t="str">
        <f>Bareme!AM26</f>
        <v>-</v>
      </c>
      <c r="AQ26" s="471"/>
      <c r="AR26" s="471"/>
      <c r="AS26" s="472"/>
      <c r="AT26" s="470" t="str">
        <f>Bareme!AQ26</f>
        <v>-</v>
      </c>
      <c r="AU26" s="471"/>
      <c r="AV26" s="471"/>
      <c r="AW26" s="472"/>
      <c r="AX26" s="470" t="str">
        <f>Bareme!AU26</f>
        <v>-</v>
      </c>
      <c r="AY26" s="471"/>
      <c r="AZ26" s="471"/>
      <c r="BA26" s="472"/>
      <c r="BB26" s="470" t="str">
        <f>Bareme!AY26</f>
        <v>-</v>
      </c>
      <c r="BC26" s="471"/>
      <c r="BD26" s="471"/>
      <c r="BE26" s="472"/>
      <c r="BF26" s="470" t="str">
        <f>Bareme!BC26</f>
        <v>-</v>
      </c>
      <c r="BG26" s="471"/>
      <c r="BH26" s="471"/>
      <c r="BI26" s="472"/>
      <c r="BJ26" s="470" t="str">
        <f>Bareme!BG26</f>
        <v>-</v>
      </c>
      <c r="BK26" s="471"/>
      <c r="BL26" s="471"/>
      <c r="BM26" s="472"/>
      <c r="BN26" s="470" t="str">
        <f>Bareme!BK26</f>
        <v>-</v>
      </c>
      <c r="BO26" s="471"/>
      <c r="BP26" s="471"/>
      <c r="BQ26" s="472"/>
      <c r="BR26" s="470" t="str">
        <f>Bareme!BO26</f>
        <v>-</v>
      </c>
      <c r="BS26" s="471"/>
      <c r="BT26" s="471"/>
      <c r="BU26" s="472"/>
      <c r="BV26" s="470" t="str">
        <f>Bareme!BS26</f>
        <v>-</v>
      </c>
      <c r="BW26" s="471"/>
      <c r="BX26" s="471"/>
      <c r="BY26" s="472"/>
      <c r="BZ26" s="470" t="str">
        <f>Bareme!BW26</f>
        <v>-</v>
      </c>
      <c r="CA26" s="471"/>
      <c r="CB26" s="471"/>
      <c r="CC26" s="472"/>
      <c r="CD26" s="470" t="str">
        <f>Bareme!CA26</f>
        <v>-</v>
      </c>
      <c r="CE26" s="471"/>
      <c r="CF26" s="471"/>
      <c r="CG26" s="472"/>
      <c r="CH26" s="470" t="str">
        <f>Bareme!CE26</f>
        <v>-</v>
      </c>
      <c r="CI26" s="471"/>
      <c r="CJ26" s="471"/>
      <c r="CK26" s="472"/>
      <c r="CL26" s="470" t="str">
        <f>Bareme!CI26</f>
        <v>-</v>
      </c>
      <c r="CM26" s="471"/>
      <c r="CN26" s="471"/>
      <c r="CO26" s="472"/>
      <c r="CP26" s="470" t="str">
        <f>Bareme!CM26</f>
        <v>-</v>
      </c>
      <c r="CQ26" s="471"/>
      <c r="CR26" s="471"/>
      <c r="CS26" s="472"/>
      <c r="CT26" s="470" t="str">
        <f>Bareme!CQ26</f>
        <v>-</v>
      </c>
      <c r="CU26" s="471"/>
      <c r="CV26" s="471"/>
      <c r="CW26" s="472"/>
      <c r="CX26" s="470" t="str">
        <f>Bareme!CU26</f>
        <v>-</v>
      </c>
      <c r="CY26" s="471"/>
      <c r="CZ26" s="471"/>
      <c r="DA26" s="472"/>
      <c r="DB26" s="470" t="str">
        <f>Bareme!CY26</f>
        <v>-</v>
      </c>
      <c r="DC26" s="471"/>
      <c r="DD26" s="471"/>
      <c r="DE26" s="472"/>
      <c r="DF26" s="470" t="str">
        <f>Bareme!DC26</f>
        <v>-</v>
      </c>
      <c r="DG26" s="471"/>
      <c r="DH26" s="471"/>
      <c r="DI26" s="472"/>
      <c r="DJ26" s="470" t="str">
        <f>Bareme!DG26</f>
        <v>-</v>
      </c>
      <c r="DK26" s="471"/>
      <c r="DL26" s="471"/>
      <c r="DM26" s="472"/>
      <c r="DN26" s="470" t="str">
        <f>Bareme!DK26</f>
        <v>-</v>
      </c>
      <c r="DO26" s="471"/>
      <c r="DP26" s="471"/>
      <c r="DQ26" s="472"/>
      <c r="DR26" s="470" t="str">
        <f>Bareme!DO26</f>
        <v>-</v>
      </c>
      <c r="DS26" s="471"/>
      <c r="DT26" s="471"/>
      <c r="DU26" s="472"/>
      <c r="DV26" s="1">
        <f t="shared" ref="DV26" si="50">COUNTIF(F26:DU26,"Evaluer")</f>
        <v>0</v>
      </c>
    </row>
    <row r="27" spans="1:126" ht="23.1" customHeight="1" x14ac:dyDescent="0.2">
      <c r="A27" s="565" t="s">
        <v>35</v>
      </c>
      <c r="B27" s="517">
        <f t="shared" ref="B27" si="51">IF(F27="x",1,0)+IF(J27="x",1,0)+IF(N27="x",1,0)+IF(R27="x",1,0)+IF(V27="x",1,0)+IF(Z27="x",1,0)+IF(AD27="x",1,0)+IF(AH27="x",1,0)+IF(AL27="x",1,0)+IF(AP27="x",1,0)+IF(AT27="x",1,0)+IF(AX27="x",1,0)+IF(BB27="x",1,0)+IF(BF27="x",1,0)+IF(BJ27="x",1,0)+IF(BN27="x",1,0)+IF(BR27="x",1,0)+IF(BV27="x",1,0)+IF(BZ27="x",1,0)+IF(CD27="x",1,0)+IF(CH27="x",1,0)+IF(CL27="x",1,0)+IF(CP27="x",1,0)+IF(CT27="x",1,0)+IF(CX27="x",1,0)+IF(DB27="x",1,0)+IF(DF27="x",1,0)+IF(DJ27="x",1,0)+IF(DN27="x",1,0)+IF(DR27="x",1,0)</f>
        <v>0</v>
      </c>
      <c r="C27" s="519">
        <f t="shared" ref="C27" si="52">IF(G27="x",1,0)+IF(K27="x",1,0)+IF(O27="x",1,0)+IF(S27="x",1,0)+IF(W27="x",1,0)+IF(AA27="x",1,0)+IF(AE27="x",1,0)+IF(AI27="x",1,0)+IF(AM27="x",1,0)+IF(AQ27="x",1,0)+IF(AU27="x",1,0)+IF(AY27="x",1,0)+IF(BC27="x",1,0)+IF(BG27="x",1,0)+IF(BK27="x",1,0)+IF(BO27="x",1,0)+IF(BS27="x",1,0)+IF(BW27="x",1,0)+IF(CA27="x",1,0)+IF(CE27="x",1,0)+IF(CI27="x",1,0)+IF(CM27="x",1,0)+IF(CQ27="x",1,0)+IF(CU27="x",1,0)+IF(CY27="x",1,0)+IF(DC27="x",1,0)+IF(DG27="x",1,0)+IF(DK27="x",1,0)+IF(DO27="x",1,0)+IF(DS27="x",1,0)</f>
        <v>0</v>
      </c>
      <c r="D27" s="519">
        <f t="shared" ref="D27" si="53">IF(H27="x",1,0)+IF(L27="x",1,0)+IF(P27="x",1,0)+IF(T27="x",1,0)+IF(X27="x",1,0)+IF(AB27="x",1,0)+IF(AF27="x",1,0)+IF(AJ27="x",1,0)+IF(AN27="x",1,0)+IF(AR27="x",1,0)+IF(AV27="x",1,0)+IF(AZ27="x",1,0)+IF(BD27="x",1,0)+IF(BH27="x",1,0)+IF(BL27="x",1,0)+IF(BP27="x",1,0)+IF(BT27="x",1,0)+IF(BX27="x",1,0)+IF(CB27="x",1,0)+IF(CF27="x",1,0)+IF(CJ27="x",1,0)+IF(CN27="x",1,0)+IF(CR27="x",1,0)+IF(CV27="x",1,0)+IF(CZ27="x",1,0)+IF(DD27="x",1,0)+IF(DH27="x",1,0)+IF(DL27="x",1,0)+IF(DP27="x",1,0)+IF(DT27="x",1,0)</f>
        <v>0</v>
      </c>
      <c r="E27" s="521">
        <f t="shared" ref="E27" si="54">IF(I27="x",1,0)+IF(M27="x",1,0)+IF(Q27="x",1,0)+IF(U27="x",1,0)+IF(Y27="x",1,0)+IF(AC27="x",1,0)+IF(AG27="x",1,0)+IF(AK27="x",1,0)+IF(AO27="x",1,0)+IF(AS27="x",1,0)+IF(AW27="x",1,0)+IF(BA27="x",1,0)+IF(BE27="x",1,0)+IF(BI27="x",1,0)+IF(BM27="x",1,0)+IF(BQ27="x",1,0)+IF(BU27="x",1,0)+IF(BY27="x",1,0)+IF(CC27="x",1,0)+IF(CG27="x",1,0)+IF(CK27="x",1,0)+IF(CO27="x",1,0)+IF(CS27="x",1,0)+IF(CW27="x",1,0)+IF(DA27="x",1,0)+IF(DE27="x",1,0)+IF(DI27="x",1,0)+IF(DM27="x",1,0)+IF(DQ27="x",1,0)+IF(DU27="x",1,0)</f>
        <v>0</v>
      </c>
      <c r="F27" s="306"/>
      <c r="G27" s="304"/>
      <c r="H27" s="304"/>
      <c r="I27" s="304"/>
      <c r="J27" s="306"/>
      <c r="K27" s="304"/>
      <c r="L27" s="304"/>
      <c r="M27" s="304"/>
      <c r="N27" s="306"/>
      <c r="O27" s="304"/>
      <c r="P27" s="304"/>
      <c r="Q27" s="304"/>
      <c r="R27" s="306"/>
      <c r="S27" s="304"/>
      <c r="T27" s="304"/>
      <c r="U27" s="304"/>
      <c r="V27" s="306"/>
      <c r="W27" s="304"/>
      <c r="X27" s="304"/>
      <c r="Y27" s="304"/>
      <c r="Z27" s="306"/>
      <c r="AA27" s="304"/>
      <c r="AB27" s="304"/>
      <c r="AC27" s="304"/>
      <c r="AD27" s="306"/>
      <c r="AE27" s="304"/>
      <c r="AF27" s="304"/>
      <c r="AG27" s="304"/>
      <c r="AH27" s="306"/>
      <c r="AI27" s="304"/>
      <c r="AJ27" s="304"/>
      <c r="AK27" s="304"/>
      <c r="AL27" s="306"/>
      <c r="AM27" s="304"/>
      <c r="AN27" s="304"/>
      <c r="AO27" s="304"/>
      <c r="AP27" s="306"/>
      <c r="AQ27" s="304"/>
      <c r="AR27" s="304"/>
      <c r="AS27" s="304"/>
      <c r="AT27" s="306"/>
      <c r="AU27" s="304"/>
      <c r="AV27" s="304"/>
      <c r="AW27" s="304"/>
      <c r="AX27" s="306"/>
      <c r="AY27" s="304"/>
      <c r="AZ27" s="304"/>
      <c r="BA27" s="304"/>
      <c r="BB27" s="306"/>
      <c r="BC27" s="304"/>
      <c r="BD27" s="304"/>
      <c r="BE27" s="304"/>
      <c r="BF27" s="306"/>
      <c r="BG27" s="304"/>
      <c r="BH27" s="304"/>
      <c r="BI27" s="304"/>
      <c r="BJ27" s="306"/>
      <c r="BK27" s="304"/>
      <c r="BL27" s="304"/>
      <c r="BM27" s="304"/>
      <c r="BN27" s="306"/>
      <c r="BO27" s="304"/>
      <c r="BP27" s="304"/>
      <c r="BQ27" s="304"/>
      <c r="BR27" s="306"/>
      <c r="BS27" s="304"/>
      <c r="BT27" s="304"/>
      <c r="BU27" s="304"/>
      <c r="BV27" s="306"/>
      <c r="BW27" s="304"/>
      <c r="BX27" s="304"/>
      <c r="BY27" s="304"/>
      <c r="BZ27" s="306"/>
      <c r="CA27" s="304"/>
      <c r="CB27" s="304"/>
      <c r="CC27" s="304"/>
      <c r="CD27" s="306"/>
      <c r="CE27" s="304"/>
      <c r="CF27" s="304"/>
      <c r="CG27" s="304"/>
      <c r="CH27" s="306"/>
      <c r="CI27" s="304"/>
      <c r="CJ27" s="304"/>
      <c r="CK27" s="304"/>
      <c r="CL27" s="306"/>
      <c r="CM27" s="304"/>
      <c r="CN27" s="304"/>
      <c r="CO27" s="304"/>
      <c r="CP27" s="306"/>
      <c r="CQ27" s="304"/>
      <c r="CR27" s="304"/>
      <c r="CS27" s="304"/>
      <c r="CT27" s="306"/>
      <c r="CU27" s="304"/>
      <c r="CV27" s="304"/>
      <c r="CW27" s="304"/>
      <c r="CX27" s="306"/>
      <c r="CY27" s="304"/>
      <c r="CZ27" s="304"/>
      <c r="DA27" s="304"/>
      <c r="DB27" s="306"/>
      <c r="DC27" s="304"/>
      <c r="DD27" s="304"/>
      <c r="DE27" s="304"/>
      <c r="DF27" s="306"/>
      <c r="DG27" s="304"/>
      <c r="DH27" s="304"/>
      <c r="DI27" s="304"/>
      <c r="DJ27" s="306"/>
      <c r="DK27" s="304"/>
      <c r="DL27" s="304"/>
      <c r="DM27" s="304"/>
      <c r="DN27" s="306"/>
      <c r="DO27" s="304"/>
      <c r="DP27" s="304"/>
      <c r="DQ27" s="304"/>
      <c r="DR27" s="306"/>
      <c r="DS27" s="304"/>
      <c r="DT27" s="304"/>
      <c r="DU27" s="304"/>
    </row>
    <row r="28" spans="1:126" ht="23.1" customHeight="1" thickBot="1" x14ac:dyDescent="0.25">
      <c r="A28" s="565"/>
      <c r="B28" s="518"/>
      <c r="C28" s="520"/>
      <c r="D28" s="520"/>
      <c r="E28" s="522"/>
      <c r="F28" s="470" t="str">
        <f>Bareme!C28</f>
        <v>-</v>
      </c>
      <c r="G28" s="471"/>
      <c r="H28" s="471"/>
      <c r="I28" s="472"/>
      <c r="J28" s="470" t="str">
        <f>Bareme!G28</f>
        <v>-</v>
      </c>
      <c r="K28" s="471"/>
      <c r="L28" s="471"/>
      <c r="M28" s="472"/>
      <c r="N28" s="470" t="str">
        <f>Bareme!K28</f>
        <v>-</v>
      </c>
      <c r="O28" s="471"/>
      <c r="P28" s="471"/>
      <c r="Q28" s="472"/>
      <c r="R28" s="470" t="str">
        <f>Bareme!O28</f>
        <v>-</v>
      </c>
      <c r="S28" s="471"/>
      <c r="T28" s="471"/>
      <c r="U28" s="472"/>
      <c r="V28" s="470" t="str">
        <f>Bareme!S28</f>
        <v>-</v>
      </c>
      <c r="W28" s="471"/>
      <c r="X28" s="471"/>
      <c r="Y28" s="472"/>
      <c r="Z28" s="470" t="str">
        <f>Bareme!W28</f>
        <v>-</v>
      </c>
      <c r="AA28" s="471"/>
      <c r="AB28" s="471"/>
      <c r="AC28" s="472"/>
      <c r="AD28" s="470" t="str">
        <f>Bareme!AA28</f>
        <v>-</v>
      </c>
      <c r="AE28" s="471"/>
      <c r="AF28" s="471"/>
      <c r="AG28" s="472"/>
      <c r="AH28" s="470" t="str">
        <f>Bareme!AE28</f>
        <v>-</v>
      </c>
      <c r="AI28" s="471"/>
      <c r="AJ28" s="471"/>
      <c r="AK28" s="472"/>
      <c r="AL28" s="470" t="str">
        <f>Bareme!AI28</f>
        <v>-</v>
      </c>
      <c r="AM28" s="471"/>
      <c r="AN28" s="471"/>
      <c r="AO28" s="472"/>
      <c r="AP28" s="470" t="str">
        <f>Bareme!AM28</f>
        <v>-</v>
      </c>
      <c r="AQ28" s="471"/>
      <c r="AR28" s="471"/>
      <c r="AS28" s="472"/>
      <c r="AT28" s="470" t="str">
        <f>Bareme!AQ28</f>
        <v>-</v>
      </c>
      <c r="AU28" s="471"/>
      <c r="AV28" s="471"/>
      <c r="AW28" s="472"/>
      <c r="AX28" s="470" t="str">
        <f>Bareme!AU28</f>
        <v>-</v>
      </c>
      <c r="AY28" s="471"/>
      <c r="AZ28" s="471"/>
      <c r="BA28" s="472"/>
      <c r="BB28" s="470" t="str">
        <f>Bareme!AY28</f>
        <v>-</v>
      </c>
      <c r="BC28" s="471"/>
      <c r="BD28" s="471"/>
      <c r="BE28" s="472"/>
      <c r="BF28" s="470" t="str">
        <f>Bareme!BC28</f>
        <v>-</v>
      </c>
      <c r="BG28" s="471"/>
      <c r="BH28" s="471"/>
      <c r="BI28" s="472"/>
      <c r="BJ28" s="470" t="str">
        <f>Bareme!BG28</f>
        <v>-</v>
      </c>
      <c r="BK28" s="471"/>
      <c r="BL28" s="471"/>
      <c r="BM28" s="472"/>
      <c r="BN28" s="470" t="str">
        <f>Bareme!BK28</f>
        <v>-</v>
      </c>
      <c r="BO28" s="471"/>
      <c r="BP28" s="471"/>
      <c r="BQ28" s="472"/>
      <c r="BR28" s="470" t="str">
        <f>Bareme!BO28</f>
        <v>-</v>
      </c>
      <c r="BS28" s="471"/>
      <c r="BT28" s="471"/>
      <c r="BU28" s="472"/>
      <c r="BV28" s="470" t="str">
        <f>Bareme!BS28</f>
        <v>-</v>
      </c>
      <c r="BW28" s="471"/>
      <c r="BX28" s="471"/>
      <c r="BY28" s="472"/>
      <c r="BZ28" s="470" t="str">
        <f>Bareme!BW28</f>
        <v>-</v>
      </c>
      <c r="CA28" s="471"/>
      <c r="CB28" s="471"/>
      <c r="CC28" s="472"/>
      <c r="CD28" s="470" t="str">
        <f>Bareme!CA28</f>
        <v>-</v>
      </c>
      <c r="CE28" s="471"/>
      <c r="CF28" s="471"/>
      <c r="CG28" s="472"/>
      <c r="CH28" s="470" t="str">
        <f>Bareme!CE28</f>
        <v>-</v>
      </c>
      <c r="CI28" s="471"/>
      <c r="CJ28" s="471"/>
      <c r="CK28" s="472"/>
      <c r="CL28" s="470" t="str">
        <f>Bareme!CI28</f>
        <v>-</v>
      </c>
      <c r="CM28" s="471"/>
      <c r="CN28" s="471"/>
      <c r="CO28" s="472"/>
      <c r="CP28" s="470" t="str">
        <f>Bareme!CM28</f>
        <v>-</v>
      </c>
      <c r="CQ28" s="471"/>
      <c r="CR28" s="471"/>
      <c r="CS28" s="472"/>
      <c r="CT28" s="470" t="str">
        <f>Bareme!CQ28</f>
        <v>-</v>
      </c>
      <c r="CU28" s="471"/>
      <c r="CV28" s="471"/>
      <c r="CW28" s="472"/>
      <c r="CX28" s="470" t="str">
        <f>Bareme!CU28</f>
        <v>-</v>
      </c>
      <c r="CY28" s="471"/>
      <c r="CZ28" s="471"/>
      <c r="DA28" s="472"/>
      <c r="DB28" s="470" t="str">
        <f>Bareme!CY28</f>
        <v>-</v>
      </c>
      <c r="DC28" s="471"/>
      <c r="DD28" s="471"/>
      <c r="DE28" s="472"/>
      <c r="DF28" s="470" t="str">
        <f>Bareme!DC28</f>
        <v>-</v>
      </c>
      <c r="DG28" s="471"/>
      <c r="DH28" s="471"/>
      <c r="DI28" s="472"/>
      <c r="DJ28" s="470" t="str">
        <f>Bareme!DG28</f>
        <v>-</v>
      </c>
      <c r="DK28" s="471"/>
      <c r="DL28" s="471"/>
      <c r="DM28" s="472"/>
      <c r="DN28" s="470" t="str">
        <f>Bareme!DK28</f>
        <v>-</v>
      </c>
      <c r="DO28" s="471"/>
      <c r="DP28" s="471"/>
      <c r="DQ28" s="472"/>
      <c r="DR28" s="470" t="str">
        <f>Bareme!DO28</f>
        <v>-</v>
      </c>
      <c r="DS28" s="471"/>
      <c r="DT28" s="471"/>
      <c r="DU28" s="472"/>
      <c r="DV28" s="1">
        <f t="shared" ref="DV28" si="55">COUNTIF(F28:DU28,"Evaluer")</f>
        <v>0</v>
      </c>
    </row>
    <row r="29" spans="1:126" ht="23.1" customHeight="1" x14ac:dyDescent="0.2">
      <c r="A29" s="565" t="s">
        <v>36</v>
      </c>
      <c r="B29" s="517">
        <f t="shared" ref="B29" si="56">IF(F29="x",1,0)+IF(J29="x",1,0)+IF(N29="x",1,0)+IF(R29="x",1,0)+IF(V29="x",1,0)+IF(Z29="x",1,0)+IF(AD29="x",1,0)+IF(AH29="x",1,0)+IF(AL29="x",1,0)+IF(AP29="x",1,0)+IF(AT29="x",1,0)+IF(AX29="x",1,0)+IF(BB29="x",1,0)+IF(BF29="x",1,0)+IF(BJ29="x",1,0)+IF(BN29="x",1,0)+IF(BR29="x",1,0)+IF(BV29="x",1,0)+IF(BZ29="x",1,0)+IF(CD29="x",1,0)+IF(CH29="x",1,0)+IF(CL29="x",1,0)+IF(CP29="x",1,0)+IF(CT29="x",1,0)+IF(CX29="x",1,0)+IF(DB29="x",1,0)+IF(DF29="x",1,0)+IF(DJ29="x",1,0)+IF(DN29="x",1,0)+IF(DR29="x",1,0)</f>
        <v>0</v>
      </c>
      <c r="C29" s="519">
        <f t="shared" ref="C29" si="57">IF(G29="x",1,0)+IF(K29="x",1,0)+IF(O29="x",1,0)+IF(S29="x",1,0)+IF(W29="x",1,0)+IF(AA29="x",1,0)+IF(AE29="x",1,0)+IF(AI29="x",1,0)+IF(AM29="x",1,0)+IF(AQ29="x",1,0)+IF(AU29="x",1,0)+IF(AY29="x",1,0)+IF(BC29="x",1,0)+IF(BG29="x",1,0)+IF(BK29="x",1,0)+IF(BO29="x",1,0)+IF(BS29="x",1,0)+IF(BW29="x",1,0)+IF(CA29="x",1,0)+IF(CE29="x",1,0)+IF(CI29="x",1,0)+IF(CM29="x",1,0)+IF(CQ29="x",1,0)+IF(CU29="x",1,0)+IF(CY29="x",1,0)+IF(DC29="x",1,0)+IF(DG29="x",1,0)+IF(DK29="x",1,0)+IF(DO29="x",1,0)+IF(DS29="x",1,0)</f>
        <v>0</v>
      </c>
      <c r="D29" s="519">
        <f t="shared" ref="D29" si="58">IF(H29="x",1,0)+IF(L29="x",1,0)+IF(P29="x",1,0)+IF(T29="x",1,0)+IF(X29="x",1,0)+IF(AB29="x",1,0)+IF(AF29="x",1,0)+IF(AJ29="x",1,0)+IF(AN29="x",1,0)+IF(AR29="x",1,0)+IF(AV29="x",1,0)+IF(AZ29="x",1,0)+IF(BD29="x",1,0)+IF(BH29="x",1,0)+IF(BL29="x",1,0)+IF(BP29="x",1,0)+IF(BT29="x",1,0)+IF(BX29="x",1,0)+IF(CB29="x",1,0)+IF(CF29="x",1,0)+IF(CJ29="x",1,0)+IF(CN29="x",1,0)+IF(CR29="x",1,0)+IF(CV29="x",1,0)+IF(CZ29="x",1,0)+IF(DD29="x",1,0)+IF(DH29="x",1,0)+IF(DL29="x",1,0)+IF(DP29="x",1,0)+IF(DT29="x",1,0)</f>
        <v>0</v>
      </c>
      <c r="E29" s="521">
        <f t="shared" ref="E29" si="59">IF(I29="x",1,0)+IF(M29="x",1,0)+IF(Q29="x",1,0)+IF(U29="x",1,0)+IF(Y29="x",1,0)+IF(AC29="x",1,0)+IF(AG29="x",1,0)+IF(AK29="x",1,0)+IF(AO29="x",1,0)+IF(AS29="x",1,0)+IF(AW29="x",1,0)+IF(BA29="x",1,0)+IF(BE29="x",1,0)+IF(BI29="x",1,0)+IF(BM29="x",1,0)+IF(BQ29="x",1,0)+IF(BU29="x",1,0)+IF(BY29="x",1,0)+IF(CC29="x",1,0)+IF(CG29="x",1,0)+IF(CK29="x",1,0)+IF(CO29="x",1,0)+IF(CS29="x",1,0)+IF(CW29="x",1,0)+IF(DA29="x",1,0)+IF(DE29="x",1,0)+IF(DI29="x",1,0)+IF(DM29="x",1,0)+IF(DQ29="x",1,0)+IF(DU29="x",1,0)</f>
        <v>0</v>
      </c>
      <c r="F29" s="306"/>
      <c r="G29" s="304"/>
      <c r="H29" s="304"/>
      <c r="I29" s="304"/>
      <c r="J29" s="306"/>
      <c r="K29" s="304"/>
      <c r="L29" s="304"/>
      <c r="M29" s="304"/>
      <c r="N29" s="306"/>
      <c r="O29" s="304"/>
      <c r="P29" s="304"/>
      <c r="Q29" s="304"/>
      <c r="R29" s="306"/>
      <c r="S29" s="304"/>
      <c r="T29" s="304"/>
      <c r="U29" s="304"/>
      <c r="V29" s="306"/>
      <c r="W29" s="304"/>
      <c r="X29" s="304"/>
      <c r="Y29" s="304"/>
      <c r="Z29" s="306"/>
      <c r="AA29" s="304"/>
      <c r="AB29" s="304"/>
      <c r="AC29" s="304"/>
      <c r="AD29" s="306"/>
      <c r="AE29" s="304"/>
      <c r="AF29" s="304"/>
      <c r="AG29" s="304"/>
      <c r="AH29" s="306"/>
      <c r="AI29" s="304"/>
      <c r="AJ29" s="304"/>
      <c r="AK29" s="304"/>
      <c r="AL29" s="306"/>
      <c r="AM29" s="304"/>
      <c r="AN29" s="304"/>
      <c r="AO29" s="304"/>
      <c r="AP29" s="306"/>
      <c r="AQ29" s="304"/>
      <c r="AR29" s="304"/>
      <c r="AS29" s="304"/>
      <c r="AT29" s="306"/>
      <c r="AU29" s="304"/>
      <c r="AV29" s="304"/>
      <c r="AW29" s="304"/>
      <c r="AX29" s="306"/>
      <c r="AY29" s="304"/>
      <c r="AZ29" s="304"/>
      <c r="BA29" s="304"/>
      <c r="BB29" s="306"/>
      <c r="BC29" s="304"/>
      <c r="BD29" s="304"/>
      <c r="BE29" s="304"/>
      <c r="BF29" s="306"/>
      <c r="BG29" s="304"/>
      <c r="BH29" s="304"/>
      <c r="BI29" s="304"/>
      <c r="BJ29" s="306"/>
      <c r="BK29" s="304"/>
      <c r="BL29" s="304"/>
      <c r="BM29" s="304"/>
      <c r="BN29" s="306"/>
      <c r="BO29" s="304"/>
      <c r="BP29" s="304"/>
      <c r="BQ29" s="304"/>
      <c r="BR29" s="306"/>
      <c r="BS29" s="304"/>
      <c r="BT29" s="304"/>
      <c r="BU29" s="304"/>
      <c r="BV29" s="306"/>
      <c r="BW29" s="304"/>
      <c r="BX29" s="304"/>
      <c r="BY29" s="304"/>
      <c r="BZ29" s="306"/>
      <c r="CA29" s="304"/>
      <c r="CB29" s="304"/>
      <c r="CC29" s="304"/>
      <c r="CD29" s="306"/>
      <c r="CE29" s="304"/>
      <c r="CF29" s="304"/>
      <c r="CG29" s="304"/>
      <c r="CH29" s="306"/>
      <c r="CI29" s="304"/>
      <c r="CJ29" s="304"/>
      <c r="CK29" s="304"/>
      <c r="CL29" s="306"/>
      <c r="CM29" s="304"/>
      <c r="CN29" s="304"/>
      <c r="CO29" s="304"/>
      <c r="CP29" s="306"/>
      <c r="CQ29" s="304"/>
      <c r="CR29" s="304"/>
      <c r="CS29" s="304"/>
      <c r="CT29" s="306"/>
      <c r="CU29" s="304"/>
      <c r="CV29" s="304"/>
      <c r="CW29" s="304"/>
      <c r="CX29" s="306"/>
      <c r="CY29" s="304"/>
      <c r="CZ29" s="304"/>
      <c r="DA29" s="304"/>
      <c r="DB29" s="306"/>
      <c r="DC29" s="304"/>
      <c r="DD29" s="304"/>
      <c r="DE29" s="304"/>
      <c r="DF29" s="306"/>
      <c r="DG29" s="304"/>
      <c r="DH29" s="304"/>
      <c r="DI29" s="304"/>
      <c r="DJ29" s="306"/>
      <c r="DK29" s="304"/>
      <c r="DL29" s="304"/>
      <c r="DM29" s="304"/>
      <c r="DN29" s="306"/>
      <c r="DO29" s="304"/>
      <c r="DP29" s="304"/>
      <c r="DQ29" s="304"/>
      <c r="DR29" s="306"/>
      <c r="DS29" s="304"/>
      <c r="DT29" s="304"/>
      <c r="DU29" s="304"/>
    </row>
    <row r="30" spans="1:126" ht="23.1" customHeight="1" thickBot="1" x14ac:dyDescent="0.25">
      <c r="A30" s="565"/>
      <c r="B30" s="518"/>
      <c r="C30" s="520"/>
      <c r="D30" s="520"/>
      <c r="E30" s="522"/>
      <c r="F30" s="470" t="str">
        <f>Bareme!C30</f>
        <v>-</v>
      </c>
      <c r="G30" s="471"/>
      <c r="H30" s="471"/>
      <c r="I30" s="472"/>
      <c r="J30" s="470" t="str">
        <f>Bareme!G30</f>
        <v>-</v>
      </c>
      <c r="K30" s="471"/>
      <c r="L30" s="471"/>
      <c r="M30" s="472"/>
      <c r="N30" s="470" t="str">
        <f>Bareme!K30</f>
        <v>-</v>
      </c>
      <c r="O30" s="471"/>
      <c r="P30" s="471"/>
      <c r="Q30" s="472"/>
      <c r="R30" s="470" t="str">
        <f>Bareme!O30</f>
        <v>-</v>
      </c>
      <c r="S30" s="471"/>
      <c r="T30" s="471"/>
      <c r="U30" s="472"/>
      <c r="V30" s="470" t="str">
        <f>Bareme!S30</f>
        <v>-</v>
      </c>
      <c r="W30" s="471"/>
      <c r="X30" s="471"/>
      <c r="Y30" s="472"/>
      <c r="Z30" s="470" t="str">
        <f>Bareme!W30</f>
        <v>-</v>
      </c>
      <c r="AA30" s="471"/>
      <c r="AB30" s="471"/>
      <c r="AC30" s="472"/>
      <c r="AD30" s="470" t="str">
        <f>Bareme!AA30</f>
        <v>-</v>
      </c>
      <c r="AE30" s="471"/>
      <c r="AF30" s="471"/>
      <c r="AG30" s="472"/>
      <c r="AH30" s="470" t="str">
        <f>Bareme!AE30</f>
        <v>-</v>
      </c>
      <c r="AI30" s="471"/>
      <c r="AJ30" s="471"/>
      <c r="AK30" s="472"/>
      <c r="AL30" s="470" t="str">
        <f>Bareme!AI30</f>
        <v>-</v>
      </c>
      <c r="AM30" s="471"/>
      <c r="AN30" s="471"/>
      <c r="AO30" s="472"/>
      <c r="AP30" s="470" t="str">
        <f>Bareme!AM30</f>
        <v>-</v>
      </c>
      <c r="AQ30" s="471"/>
      <c r="AR30" s="471"/>
      <c r="AS30" s="472"/>
      <c r="AT30" s="470" t="str">
        <f>Bareme!AQ30</f>
        <v>-</v>
      </c>
      <c r="AU30" s="471"/>
      <c r="AV30" s="471"/>
      <c r="AW30" s="472"/>
      <c r="AX30" s="470" t="str">
        <f>Bareme!AU30</f>
        <v>-</v>
      </c>
      <c r="AY30" s="471"/>
      <c r="AZ30" s="471"/>
      <c r="BA30" s="472"/>
      <c r="BB30" s="470" t="str">
        <f>Bareme!AY30</f>
        <v>-</v>
      </c>
      <c r="BC30" s="471"/>
      <c r="BD30" s="471"/>
      <c r="BE30" s="472"/>
      <c r="BF30" s="470" t="str">
        <f>Bareme!BC30</f>
        <v>-</v>
      </c>
      <c r="BG30" s="471"/>
      <c r="BH30" s="471"/>
      <c r="BI30" s="472"/>
      <c r="BJ30" s="470" t="str">
        <f>Bareme!BG30</f>
        <v>-</v>
      </c>
      <c r="BK30" s="471"/>
      <c r="BL30" s="471"/>
      <c r="BM30" s="472"/>
      <c r="BN30" s="470" t="str">
        <f>Bareme!BK30</f>
        <v>-</v>
      </c>
      <c r="BO30" s="471"/>
      <c r="BP30" s="471"/>
      <c r="BQ30" s="472"/>
      <c r="BR30" s="470" t="str">
        <f>Bareme!BO30</f>
        <v>-</v>
      </c>
      <c r="BS30" s="471"/>
      <c r="BT30" s="471"/>
      <c r="BU30" s="472"/>
      <c r="BV30" s="470" t="str">
        <f>Bareme!BS30</f>
        <v>-</v>
      </c>
      <c r="BW30" s="471"/>
      <c r="BX30" s="471"/>
      <c r="BY30" s="472"/>
      <c r="BZ30" s="470" t="str">
        <f>Bareme!BW30</f>
        <v>-</v>
      </c>
      <c r="CA30" s="471"/>
      <c r="CB30" s="471"/>
      <c r="CC30" s="472"/>
      <c r="CD30" s="470" t="str">
        <f>Bareme!CA30</f>
        <v>-</v>
      </c>
      <c r="CE30" s="471"/>
      <c r="CF30" s="471"/>
      <c r="CG30" s="472"/>
      <c r="CH30" s="470" t="str">
        <f>Bareme!CE30</f>
        <v>-</v>
      </c>
      <c r="CI30" s="471"/>
      <c r="CJ30" s="471"/>
      <c r="CK30" s="472"/>
      <c r="CL30" s="470" t="str">
        <f>Bareme!CI30</f>
        <v>-</v>
      </c>
      <c r="CM30" s="471"/>
      <c r="CN30" s="471"/>
      <c r="CO30" s="472"/>
      <c r="CP30" s="470" t="str">
        <f>Bareme!CM30</f>
        <v>-</v>
      </c>
      <c r="CQ30" s="471"/>
      <c r="CR30" s="471"/>
      <c r="CS30" s="472"/>
      <c r="CT30" s="470" t="str">
        <f>Bareme!CQ30</f>
        <v>-</v>
      </c>
      <c r="CU30" s="471"/>
      <c r="CV30" s="471"/>
      <c r="CW30" s="472"/>
      <c r="CX30" s="470" t="str">
        <f>Bareme!CU30</f>
        <v>-</v>
      </c>
      <c r="CY30" s="471"/>
      <c r="CZ30" s="471"/>
      <c r="DA30" s="472"/>
      <c r="DB30" s="470" t="str">
        <f>Bareme!CY30</f>
        <v>-</v>
      </c>
      <c r="DC30" s="471"/>
      <c r="DD30" s="471"/>
      <c r="DE30" s="472"/>
      <c r="DF30" s="470" t="str">
        <f>Bareme!DC30</f>
        <v>-</v>
      </c>
      <c r="DG30" s="471"/>
      <c r="DH30" s="471"/>
      <c r="DI30" s="472"/>
      <c r="DJ30" s="470" t="str">
        <f>Bareme!DG30</f>
        <v>-</v>
      </c>
      <c r="DK30" s="471"/>
      <c r="DL30" s="471"/>
      <c r="DM30" s="472"/>
      <c r="DN30" s="470" t="str">
        <f>Bareme!DK30</f>
        <v>-</v>
      </c>
      <c r="DO30" s="471"/>
      <c r="DP30" s="471"/>
      <c r="DQ30" s="472"/>
      <c r="DR30" s="470" t="str">
        <f>Bareme!DO30</f>
        <v>-</v>
      </c>
      <c r="DS30" s="471"/>
      <c r="DT30" s="471"/>
      <c r="DU30" s="472"/>
      <c r="DV30" s="1">
        <f t="shared" ref="DV30" si="60">COUNTIF(F30:DU30,"Evaluer")</f>
        <v>0</v>
      </c>
    </row>
    <row r="31" spans="1:126" ht="23.1" customHeight="1" x14ac:dyDescent="0.2">
      <c r="A31" s="565" t="s">
        <v>37</v>
      </c>
      <c r="B31" s="517">
        <f t="shared" ref="B31" si="61">IF(F31="x",1,0)+IF(J31="x",1,0)+IF(N31="x",1,0)+IF(R31="x",1,0)+IF(V31="x",1,0)+IF(Z31="x",1,0)+IF(AD31="x",1,0)+IF(AH31="x",1,0)+IF(AL31="x",1,0)+IF(AP31="x",1,0)+IF(AT31="x",1,0)+IF(AX31="x",1,0)+IF(BB31="x",1,0)+IF(BF31="x",1,0)+IF(BJ31="x",1,0)+IF(BN31="x",1,0)+IF(BR31="x",1,0)+IF(BV31="x",1,0)+IF(BZ31="x",1,0)+IF(CD31="x",1,0)+IF(CH31="x",1,0)+IF(CL31="x",1,0)+IF(CP31="x",1,0)+IF(CT31="x",1,0)+IF(CX31="x",1,0)+IF(DB31="x",1,0)+IF(DF31="x",1,0)+IF(DJ31="x",1,0)+IF(DN31="x",1,0)+IF(DR31="x",1,0)</f>
        <v>0</v>
      </c>
      <c r="C31" s="519">
        <f t="shared" ref="C31" si="62">IF(G31="x",1,0)+IF(K31="x",1,0)+IF(O31="x",1,0)+IF(S31="x",1,0)+IF(W31="x",1,0)+IF(AA31="x",1,0)+IF(AE31="x",1,0)+IF(AI31="x",1,0)+IF(AM31="x",1,0)+IF(AQ31="x",1,0)+IF(AU31="x",1,0)+IF(AY31="x",1,0)+IF(BC31="x",1,0)+IF(BG31="x",1,0)+IF(BK31="x",1,0)+IF(BO31="x",1,0)+IF(BS31="x",1,0)+IF(BW31="x",1,0)+IF(CA31="x",1,0)+IF(CE31="x",1,0)+IF(CI31="x",1,0)+IF(CM31="x",1,0)+IF(CQ31="x",1,0)+IF(CU31="x",1,0)+IF(CY31="x",1,0)+IF(DC31="x",1,0)+IF(DG31="x",1,0)+IF(DK31="x",1,0)+IF(DO31="x",1,0)+IF(DS31="x",1,0)</f>
        <v>0</v>
      </c>
      <c r="D31" s="519">
        <f t="shared" ref="D31" si="63">IF(H31="x",1,0)+IF(L31="x",1,0)+IF(P31="x",1,0)+IF(T31="x",1,0)+IF(X31="x",1,0)+IF(AB31="x",1,0)+IF(AF31="x",1,0)+IF(AJ31="x",1,0)+IF(AN31="x",1,0)+IF(AR31="x",1,0)+IF(AV31="x",1,0)+IF(AZ31="x",1,0)+IF(BD31="x",1,0)+IF(BH31="x",1,0)+IF(BL31="x",1,0)+IF(BP31="x",1,0)+IF(BT31="x",1,0)+IF(BX31="x",1,0)+IF(CB31="x",1,0)+IF(CF31="x",1,0)+IF(CJ31="x",1,0)+IF(CN31="x",1,0)+IF(CR31="x",1,0)+IF(CV31="x",1,0)+IF(CZ31="x",1,0)+IF(DD31="x",1,0)+IF(DH31="x",1,0)+IF(DL31="x",1,0)+IF(DP31="x",1,0)+IF(DT31="x",1,0)</f>
        <v>0</v>
      </c>
      <c r="E31" s="521">
        <f t="shared" ref="E31" si="64">IF(I31="x",1,0)+IF(M31="x",1,0)+IF(Q31="x",1,0)+IF(U31="x",1,0)+IF(Y31="x",1,0)+IF(AC31="x",1,0)+IF(AG31="x",1,0)+IF(AK31="x",1,0)+IF(AO31="x",1,0)+IF(AS31="x",1,0)+IF(AW31="x",1,0)+IF(BA31="x",1,0)+IF(BE31="x",1,0)+IF(BI31="x",1,0)+IF(BM31="x",1,0)+IF(BQ31="x",1,0)+IF(BU31="x",1,0)+IF(BY31="x",1,0)+IF(CC31="x",1,0)+IF(CG31="x",1,0)+IF(CK31="x",1,0)+IF(CO31="x",1,0)+IF(CS31="x",1,0)+IF(CW31="x",1,0)+IF(DA31="x",1,0)+IF(DE31="x",1,0)+IF(DI31="x",1,0)+IF(DM31="x",1,0)+IF(DQ31="x",1,0)+IF(DU31="x",1,0)</f>
        <v>0</v>
      </c>
      <c r="F31" s="306"/>
      <c r="G31" s="304"/>
      <c r="H31" s="304"/>
      <c r="I31" s="304"/>
      <c r="J31" s="306"/>
      <c r="K31" s="304"/>
      <c r="L31" s="304"/>
      <c r="M31" s="304"/>
      <c r="N31" s="306"/>
      <c r="O31" s="304"/>
      <c r="P31" s="304"/>
      <c r="Q31" s="304"/>
      <c r="R31" s="306"/>
      <c r="S31" s="304"/>
      <c r="T31" s="304"/>
      <c r="U31" s="304"/>
      <c r="V31" s="306"/>
      <c r="W31" s="304"/>
      <c r="X31" s="304"/>
      <c r="Y31" s="304"/>
      <c r="Z31" s="306"/>
      <c r="AA31" s="304"/>
      <c r="AB31" s="304"/>
      <c r="AC31" s="304"/>
      <c r="AD31" s="306"/>
      <c r="AE31" s="304"/>
      <c r="AF31" s="304"/>
      <c r="AG31" s="304"/>
      <c r="AH31" s="306"/>
      <c r="AI31" s="304"/>
      <c r="AJ31" s="304"/>
      <c r="AK31" s="304"/>
      <c r="AL31" s="306"/>
      <c r="AM31" s="304"/>
      <c r="AN31" s="304"/>
      <c r="AO31" s="304"/>
      <c r="AP31" s="306"/>
      <c r="AQ31" s="304"/>
      <c r="AR31" s="304"/>
      <c r="AS31" s="304"/>
      <c r="AT31" s="306"/>
      <c r="AU31" s="304"/>
      <c r="AV31" s="304"/>
      <c r="AW31" s="304"/>
      <c r="AX31" s="306"/>
      <c r="AY31" s="304"/>
      <c r="AZ31" s="304"/>
      <c r="BA31" s="304"/>
      <c r="BB31" s="306"/>
      <c r="BC31" s="304"/>
      <c r="BD31" s="304"/>
      <c r="BE31" s="304"/>
      <c r="BF31" s="306"/>
      <c r="BG31" s="304"/>
      <c r="BH31" s="304"/>
      <c r="BI31" s="304"/>
      <c r="BJ31" s="306"/>
      <c r="BK31" s="304"/>
      <c r="BL31" s="304"/>
      <c r="BM31" s="304"/>
      <c r="BN31" s="306"/>
      <c r="BO31" s="304"/>
      <c r="BP31" s="304"/>
      <c r="BQ31" s="304"/>
      <c r="BR31" s="306"/>
      <c r="BS31" s="304"/>
      <c r="BT31" s="304"/>
      <c r="BU31" s="304"/>
      <c r="BV31" s="306"/>
      <c r="BW31" s="304"/>
      <c r="BX31" s="304"/>
      <c r="BY31" s="304"/>
      <c r="BZ31" s="306"/>
      <c r="CA31" s="304"/>
      <c r="CB31" s="304"/>
      <c r="CC31" s="304"/>
      <c r="CD31" s="306"/>
      <c r="CE31" s="304"/>
      <c r="CF31" s="304"/>
      <c r="CG31" s="304"/>
      <c r="CH31" s="306"/>
      <c r="CI31" s="304"/>
      <c r="CJ31" s="304"/>
      <c r="CK31" s="304"/>
      <c r="CL31" s="306"/>
      <c r="CM31" s="304"/>
      <c r="CN31" s="304"/>
      <c r="CO31" s="304"/>
      <c r="CP31" s="306"/>
      <c r="CQ31" s="304"/>
      <c r="CR31" s="304"/>
      <c r="CS31" s="304"/>
      <c r="CT31" s="306"/>
      <c r="CU31" s="304"/>
      <c r="CV31" s="304"/>
      <c r="CW31" s="304"/>
      <c r="CX31" s="306"/>
      <c r="CY31" s="304"/>
      <c r="CZ31" s="304"/>
      <c r="DA31" s="304"/>
      <c r="DB31" s="306"/>
      <c r="DC31" s="304"/>
      <c r="DD31" s="304"/>
      <c r="DE31" s="304"/>
      <c r="DF31" s="306"/>
      <c r="DG31" s="304"/>
      <c r="DH31" s="304"/>
      <c r="DI31" s="304"/>
      <c r="DJ31" s="306"/>
      <c r="DK31" s="304"/>
      <c r="DL31" s="304"/>
      <c r="DM31" s="304"/>
      <c r="DN31" s="306"/>
      <c r="DO31" s="304"/>
      <c r="DP31" s="304"/>
      <c r="DQ31" s="304"/>
      <c r="DR31" s="306"/>
      <c r="DS31" s="304"/>
      <c r="DT31" s="304"/>
      <c r="DU31" s="304"/>
    </row>
    <row r="32" spans="1:126" ht="23.1" customHeight="1" thickBot="1" x14ac:dyDescent="0.25">
      <c r="A32" s="565"/>
      <c r="B32" s="518"/>
      <c r="C32" s="520"/>
      <c r="D32" s="520"/>
      <c r="E32" s="522"/>
      <c r="F32" s="470" t="str">
        <f>Bareme!C32</f>
        <v>-</v>
      </c>
      <c r="G32" s="471"/>
      <c r="H32" s="471"/>
      <c r="I32" s="472"/>
      <c r="J32" s="470" t="str">
        <f>Bareme!G32</f>
        <v>-</v>
      </c>
      <c r="K32" s="471"/>
      <c r="L32" s="471"/>
      <c r="M32" s="472"/>
      <c r="N32" s="470" t="str">
        <f>Bareme!K32</f>
        <v>-</v>
      </c>
      <c r="O32" s="471"/>
      <c r="P32" s="471"/>
      <c r="Q32" s="472"/>
      <c r="R32" s="470" t="str">
        <f>Bareme!O32</f>
        <v>-</v>
      </c>
      <c r="S32" s="471"/>
      <c r="T32" s="471"/>
      <c r="U32" s="472"/>
      <c r="V32" s="470" t="str">
        <f>Bareme!S32</f>
        <v>-</v>
      </c>
      <c r="W32" s="471"/>
      <c r="X32" s="471"/>
      <c r="Y32" s="472"/>
      <c r="Z32" s="470" t="str">
        <f>Bareme!W32</f>
        <v>-</v>
      </c>
      <c r="AA32" s="471"/>
      <c r="AB32" s="471"/>
      <c r="AC32" s="472"/>
      <c r="AD32" s="470" t="str">
        <f>Bareme!AA32</f>
        <v>-</v>
      </c>
      <c r="AE32" s="471"/>
      <c r="AF32" s="471"/>
      <c r="AG32" s="472"/>
      <c r="AH32" s="470" t="str">
        <f>Bareme!AE32</f>
        <v>-</v>
      </c>
      <c r="AI32" s="471"/>
      <c r="AJ32" s="471"/>
      <c r="AK32" s="472"/>
      <c r="AL32" s="470" t="str">
        <f>Bareme!AI32</f>
        <v>-</v>
      </c>
      <c r="AM32" s="471"/>
      <c r="AN32" s="471"/>
      <c r="AO32" s="472"/>
      <c r="AP32" s="470" t="str">
        <f>Bareme!AM32</f>
        <v>-</v>
      </c>
      <c r="AQ32" s="471"/>
      <c r="AR32" s="471"/>
      <c r="AS32" s="472"/>
      <c r="AT32" s="470" t="str">
        <f>Bareme!AQ32</f>
        <v>-</v>
      </c>
      <c r="AU32" s="471"/>
      <c r="AV32" s="471"/>
      <c r="AW32" s="472"/>
      <c r="AX32" s="470" t="str">
        <f>Bareme!AU32</f>
        <v>-</v>
      </c>
      <c r="AY32" s="471"/>
      <c r="AZ32" s="471"/>
      <c r="BA32" s="472"/>
      <c r="BB32" s="470" t="str">
        <f>Bareme!AY32</f>
        <v>-</v>
      </c>
      <c r="BC32" s="471"/>
      <c r="BD32" s="471"/>
      <c r="BE32" s="472"/>
      <c r="BF32" s="470" t="str">
        <f>Bareme!BC32</f>
        <v>-</v>
      </c>
      <c r="BG32" s="471"/>
      <c r="BH32" s="471"/>
      <c r="BI32" s="472"/>
      <c r="BJ32" s="470" t="str">
        <f>Bareme!BG32</f>
        <v>-</v>
      </c>
      <c r="BK32" s="471"/>
      <c r="BL32" s="471"/>
      <c r="BM32" s="472"/>
      <c r="BN32" s="470" t="str">
        <f>Bareme!BK32</f>
        <v>-</v>
      </c>
      <c r="BO32" s="471"/>
      <c r="BP32" s="471"/>
      <c r="BQ32" s="472"/>
      <c r="BR32" s="470" t="str">
        <f>Bareme!BO32</f>
        <v>-</v>
      </c>
      <c r="BS32" s="471"/>
      <c r="BT32" s="471"/>
      <c r="BU32" s="472"/>
      <c r="BV32" s="470" t="str">
        <f>Bareme!BS32</f>
        <v>-</v>
      </c>
      <c r="BW32" s="471"/>
      <c r="BX32" s="471"/>
      <c r="BY32" s="472"/>
      <c r="BZ32" s="470" t="str">
        <f>Bareme!BW32</f>
        <v>-</v>
      </c>
      <c r="CA32" s="471"/>
      <c r="CB32" s="471"/>
      <c r="CC32" s="472"/>
      <c r="CD32" s="470" t="str">
        <f>Bareme!CA32</f>
        <v>-</v>
      </c>
      <c r="CE32" s="471"/>
      <c r="CF32" s="471"/>
      <c r="CG32" s="472"/>
      <c r="CH32" s="470" t="str">
        <f>Bareme!CE32</f>
        <v>-</v>
      </c>
      <c r="CI32" s="471"/>
      <c r="CJ32" s="471"/>
      <c r="CK32" s="472"/>
      <c r="CL32" s="470" t="str">
        <f>Bareme!CI32</f>
        <v>-</v>
      </c>
      <c r="CM32" s="471"/>
      <c r="CN32" s="471"/>
      <c r="CO32" s="472"/>
      <c r="CP32" s="470" t="str">
        <f>Bareme!CM32</f>
        <v>-</v>
      </c>
      <c r="CQ32" s="471"/>
      <c r="CR32" s="471"/>
      <c r="CS32" s="472"/>
      <c r="CT32" s="470" t="str">
        <f>Bareme!CQ32</f>
        <v>-</v>
      </c>
      <c r="CU32" s="471"/>
      <c r="CV32" s="471"/>
      <c r="CW32" s="472"/>
      <c r="CX32" s="470" t="str">
        <f>Bareme!CU32</f>
        <v>-</v>
      </c>
      <c r="CY32" s="471"/>
      <c r="CZ32" s="471"/>
      <c r="DA32" s="472"/>
      <c r="DB32" s="470" t="str">
        <f>Bareme!CY32</f>
        <v>-</v>
      </c>
      <c r="DC32" s="471"/>
      <c r="DD32" s="471"/>
      <c r="DE32" s="472"/>
      <c r="DF32" s="470" t="str">
        <f>Bareme!DC32</f>
        <v>-</v>
      </c>
      <c r="DG32" s="471"/>
      <c r="DH32" s="471"/>
      <c r="DI32" s="472"/>
      <c r="DJ32" s="470" t="str">
        <f>Bareme!DG32</f>
        <v>-</v>
      </c>
      <c r="DK32" s="471"/>
      <c r="DL32" s="471"/>
      <c r="DM32" s="472"/>
      <c r="DN32" s="470" t="str">
        <f>Bareme!DK32</f>
        <v>-</v>
      </c>
      <c r="DO32" s="471"/>
      <c r="DP32" s="471"/>
      <c r="DQ32" s="472"/>
      <c r="DR32" s="470" t="str">
        <f>Bareme!DO32</f>
        <v>-</v>
      </c>
      <c r="DS32" s="471"/>
      <c r="DT32" s="471"/>
      <c r="DU32" s="472"/>
      <c r="DV32" s="1">
        <f t="shared" ref="DV32" si="65">COUNTIF(F32:DU32,"Evaluer")</f>
        <v>0</v>
      </c>
    </row>
    <row r="33" spans="1:126" ht="23.1" customHeight="1" x14ac:dyDescent="0.2">
      <c r="A33" s="565" t="s">
        <v>38</v>
      </c>
      <c r="B33" s="517">
        <f t="shared" ref="B33" si="66">IF(F33="x",1,0)+IF(J33="x",1,0)+IF(N33="x",1,0)+IF(R33="x",1,0)+IF(V33="x",1,0)+IF(Z33="x",1,0)+IF(AD33="x",1,0)+IF(AH33="x",1,0)+IF(AL33="x",1,0)+IF(AP33="x",1,0)+IF(AT33="x",1,0)+IF(AX33="x",1,0)+IF(BB33="x",1,0)+IF(BF33="x",1,0)+IF(BJ33="x",1,0)+IF(BN33="x",1,0)+IF(BR33="x",1,0)+IF(BV33="x",1,0)+IF(BZ33="x",1,0)+IF(CD33="x",1,0)+IF(CH33="x",1,0)+IF(CL33="x",1,0)+IF(CP33="x",1,0)+IF(CT33="x",1,0)+IF(CX33="x",1,0)+IF(DB33="x",1,0)+IF(DF33="x",1,0)+IF(DJ33="x",1,0)+IF(DN33="x",1,0)+IF(DR33="x",1,0)</f>
        <v>0</v>
      </c>
      <c r="C33" s="519">
        <f t="shared" ref="C33" si="67">IF(G33="x",1,0)+IF(K33="x",1,0)+IF(O33="x",1,0)+IF(S33="x",1,0)+IF(W33="x",1,0)+IF(AA33="x",1,0)+IF(AE33="x",1,0)+IF(AI33="x",1,0)+IF(AM33="x",1,0)+IF(AQ33="x",1,0)+IF(AU33="x",1,0)+IF(AY33="x",1,0)+IF(BC33="x",1,0)+IF(BG33="x",1,0)+IF(BK33="x",1,0)+IF(BO33="x",1,0)+IF(BS33="x",1,0)+IF(BW33="x",1,0)+IF(CA33="x",1,0)+IF(CE33="x",1,0)+IF(CI33="x",1,0)+IF(CM33="x",1,0)+IF(CQ33="x",1,0)+IF(CU33="x",1,0)+IF(CY33="x",1,0)+IF(DC33="x",1,0)+IF(DG33="x",1,0)+IF(DK33="x",1,0)+IF(DO33="x",1,0)+IF(DS33="x",1,0)</f>
        <v>0</v>
      </c>
      <c r="D33" s="519">
        <f t="shared" ref="D33" si="68">IF(H33="x",1,0)+IF(L33="x",1,0)+IF(P33="x",1,0)+IF(T33="x",1,0)+IF(X33="x",1,0)+IF(AB33="x",1,0)+IF(AF33="x",1,0)+IF(AJ33="x",1,0)+IF(AN33="x",1,0)+IF(AR33="x",1,0)+IF(AV33="x",1,0)+IF(AZ33="x",1,0)+IF(BD33="x",1,0)+IF(BH33="x",1,0)+IF(BL33="x",1,0)+IF(BP33="x",1,0)+IF(BT33="x",1,0)+IF(BX33="x",1,0)+IF(CB33="x",1,0)+IF(CF33="x",1,0)+IF(CJ33="x",1,0)+IF(CN33="x",1,0)+IF(CR33="x",1,0)+IF(CV33="x",1,0)+IF(CZ33="x",1,0)+IF(DD33="x",1,0)+IF(DH33="x",1,0)+IF(DL33="x",1,0)+IF(DP33="x",1,0)+IF(DT33="x",1,0)</f>
        <v>0</v>
      </c>
      <c r="E33" s="521">
        <f t="shared" ref="E33" si="69">IF(I33="x",1,0)+IF(M33="x",1,0)+IF(Q33="x",1,0)+IF(U33="x",1,0)+IF(Y33="x",1,0)+IF(AC33="x",1,0)+IF(AG33="x",1,0)+IF(AK33="x",1,0)+IF(AO33="x",1,0)+IF(AS33="x",1,0)+IF(AW33="x",1,0)+IF(BA33="x",1,0)+IF(BE33="x",1,0)+IF(BI33="x",1,0)+IF(BM33="x",1,0)+IF(BQ33="x",1,0)+IF(BU33="x",1,0)+IF(BY33="x",1,0)+IF(CC33="x",1,0)+IF(CG33="x",1,0)+IF(CK33="x",1,0)+IF(CO33="x",1,0)+IF(CS33="x",1,0)+IF(CW33="x",1,0)+IF(DA33="x",1,0)+IF(DE33="x",1,0)+IF(DI33="x",1,0)+IF(DM33="x",1,0)+IF(DQ33="x",1,0)+IF(DU33="x",1,0)</f>
        <v>0</v>
      </c>
      <c r="F33" s="306"/>
      <c r="G33" s="304"/>
      <c r="H33" s="304"/>
      <c r="I33" s="304"/>
      <c r="J33" s="306"/>
      <c r="K33" s="304"/>
      <c r="L33" s="304"/>
      <c r="M33" s="304"/>
      <c r="N33" s="306"/>
      <c r="O33" s="304"/>
      <c r="P33" s="304"/>
      <c r="Q33" s="304"/>
      <c r="R33" s="306"/>
      <c r="S33" s="304"/>
      <c r="T33" s="304"/>
      <c r="U33" s="304"/>
      <c r="V33" s="306"/>
      <c r="W33" s="304"/>
      <c r="X33" s="304"/>
      <c r="Y33" s="304"/>
      <c r="Z33" s="306"/>
      <c r="AA33" s="304"/>
      <c r="AB33" s="304"/>
      <c r="AC33" s="304"/>
      <c r="AD33" s="306"/>
      <c r="AE33" s="304"/>
      <c r="AF33" s="304"/>
      <c r="AG33" s="304"/>
      <c r="AH33" s="306"/>
      <c r="AI33" s="304"/>
      <c r="AJ33" s="304"/>
      <c r="AK33" s="304"/>
      <c r="AL33" s="306"/>
      <c r="AM33" s="304"/>
      <c r="AN33" s="304"/>
      <c r="AO33" s="304"/>
      <c r="AP33" s="306"/>
      <c r="AQ33" s="304"/>
      <c r="AR33" s="304"/>
      <c r="AS33" s="304"/>
      <c r="AT33" s="306"/>
      <c r="AU33" s="304"/>
      <c r="AV33" s="304"/>
      <c r="AW33" s="304"/>
      <c r="AX33" s="306"/>
      <c r="AY33" s="304"/>
      <c r="AZ33" s="304"/>
      <c r="BA33" s="304"/>
      <c r="BB33" s="306"/>
      <c r="BC33" s="304"/>
      <c r="BD33" s="304"/>
      <c r="BE33" s="304"/>
      <c r="BF33" s="306"/>
      <c r="BG33" s="304"/>
      <c r="BH33" s="304"/>
      <c r="BI33" s="304"/>
      <c r="BJ33" s="306"/>
      <c r="BK33" s="304"/>
      <c r="BL33" s="304"/>
      <c r="BM33" s="304"/>
      <c r="BN33" s="306"/>
      <c r="BO33" s="304"/>
      <c r="BP33" s="304"/>
      <c r="BQ33" s="304"/>
      <c r="BR33" s="306"/>
      <c r="BS33" s="304"/>
      <c r="BT33" s="304"/>
      <c r="BU33" s="304"/>
      <c r="BV33" s="306"/>
      <c r="BW33" s="304"/>
      <c r="BX33" s="304"/>
      <c r="BY33" s="304"/>
      <c r="BZ33" s="306"/>
      <c r="CA33" s="304"/>
      <c r="CB33" s="304"/>
      <c r="CC33" s="304"/>
      <c r="CD33" s="306"/>
      <c r="CE33" s="304"/>
      <c r="CF33" s="304"/>
      <c r="CG33" s="304"/>
      <c r="CH33" s="306"/>
      <c r="CI33" s="304"/>
      <c r="CJ33" s="304"/>
      <c r="CK33" s="304"/>
      <c r="CL33" s="306"/>
      <c r="CM33" s="304"/>
      <c r="CN33" s="304"/>
      <c r="CO33" s="304"/>
      <c r="CP33" s="306"/>
      <c r="CQ33" s="304"/>
      <c r="CR33" s="304"/>
      <c r="CS33" s="304"/>
      <c r="CT33" s="306"/>
      <c r="CU33" s="304"/>
      <c r="CV33" s="304"/>
      <c r="CW33" s="304"/>
      <c r="CX33" s="306"/>
      <c r="CY33" s="304"/>
      <c r="CZ33" s="304"/>
      <c r="DA33" s="304"/>
      <c r="DB33" s="306"/>
      <c r="DC33" s="304"/>
      <c r="DD33" s="304"/>
      <c r="DE33" s="304"/>
      <c r="DF33" s="306"/>
      <c r="DG33" s="304"/>
      <c r="DH33" s="304"/>
      <c r="DI33" s="304"/>
      <c r="DJ33" s="306"/>
      <c r="DK33" s="304"/>
      <c r="DL33" s="304"/>
      <c r="DM33" s="304"/>
      <c r="DN33" s="306"/>
      <c r="DO33" s="304"/>
      <c r="DP33" s="304"/>
      <c r="DQ33" s="304"/>
      <c r="DR33" s="306"/>
      <c r="DS33" s="304"/>
      <c r="DT33" s="304"/>
      <c r="DU33" s="304"/>
    </row>
    <row r="34" spans="1:126" ht="23.1" customHeight="1" thickBot="1" x14ac:dyDescent="0.25">
      <c r="A34" s="565"/>
      <c r="B34" s="518"/>
      <c r="C34" s="520"/>
      <c r="D34" s="520"/>
      <c r="E34" s="522"/>
      <c r="F34" s="470" t="str">
        <f>Bareme!C34</f>
        <v>-</v>
      </c>
      <c r="G34" s="471"/>
      <c r="H34" s="471"/>
      <c r="I34" s="472"/>
      <c r="J34" s="470" t="str">
        <f>Bareme!G34</f>
        <v>-</v>
      </c>
      <c r="K34" s="471"/>
      <c r="L34" s="471"/>
      <c r="M34" s="472"/>
      <c r="N34" s="470" t="str">
        <f>Bareme!K34</f>
        <v>-</v>
      </c>
      <c r="O34" s="471"/>
      <c r="P34" s="471"/>
      <c r="Q34" s="472"/>
      <c r="R34" s="470" t="str">
        <f>Bareme!O34</f>
        <v>-</v>
      </c>
      <c r="S34" s="471"/>
      <c r="T34" s="471"/>
      <c r="U34" s="472"/>
      <c r="V34" s="470" t="str">
        <f>Bareme!S34</f>
        <v>-</v>
      </c>
      <c r="W34" s="471"/>
      <c r="X34" s="471"/>
      <c r="Y34" s="472"/>
      <c r="Z34" s="470" t="str">
        <f>Bareme!W34</f>
        <v>-</v>
      </c>
      <c r="AA34" s="471"/>
      <c r="AB34" s="471"/>
      <c r="AC34" s="472"/>
      <c r="AD34" s="470" t="str">
        <f>Bareme!AA34</f>
        <v>-</v>
      </c>
      <c r="AE34" s="471"/>
      <c r="AF34" s="471"/>
      <c r="AG34" s="472"/>
      <c r="AH34" s="470" t="str">
        <f>Bareme!AE34</f>
        <v>-</v>
      </c>
      <c r="AI34" s="471"/>
      <c r="AJ34" s="471"/>
      <c r="AK34" s="472"/>
      <c r="AL34" s="470" t="str">
        <f>Bareme!AI34</f>
        <v>-</v>
      </c>
      <c r="AM34" s="471"/>
      <c r="AN34" s="471"/>
      <c r="AO34" s="472"/>
      <c r="AP34" s="470" t="str">
        <f>Bareme!AM34</f>
        <v>-</v>
      </c>
      <c r="AQ34" s="471"/>
      <c r="AR34" s="471"/>
      <c r="AS34" s="472"/>
      <c r="AT34" s="470" t="str">
        <f>Bareme!AQ34</f>
        <v>-</v>
      </c>
      <c r="AU34" s="471"/>
      <c r="AV34" s="471"/>
      <c r="AW34" s="472"/>
      <c r="AX34" s="470" t="str">
        <f>Bareme!AU34</f>
        <v>-</v>
      </c>
      <c r="AY34" s="471"/>
      <c r="AZ34" s="471"/>
      <c r="BA34" s="472"/>
      <c r="BB34" s="470" t="str">
        <f>Bareme!AY34</f>
        <v>-</v>
      </c>
      <c r="BC34" s="471"/>
      <c r="BD34" s="471"/>
      <c r="BE34" s="472"/>
      <c r="BF34" s="470" t="str">
        <f>Bareme!BC34</f>
        <v>-</v>
      </c>
      <c r="BG34" s="471"/>
      <c r="BH34" s="471"/>
      <c r="BI34" s="472"/>
      <c r="BJ34" s="470" t="str">
        <f>Bareme!BG34</f>
        <v>-</v>
      </c>
      <c r="BK34" s="471"/>
      <c r="BL34" s="471"/>
      <c r="BM34" s="472"/>
      <c r="BN34" s="470" t="str">
        <f>Bareme!BK34</f>
        <v>-</v>
      </c>
      <c r="BO34" s="471"/>
      <c r="BP34" s="471"/>
      <c r="BQ34" s="472"/>
      <c r="BR34" s="470" t="str">
        <f>Bareme!BO34</f>
        <v>-</v>
      </c>
      <c r="BS34" s="471"/>
      <c r="BT34" s="471"/>
      <c r="BU34" s="472"/>
      <c r="BV34" s="470" t="str">
        <f>Bareme!BS34</f>
        <v>-</v>
      </c>
      <c r="BW34" s="471"/>
      <c r="BX34" s="471"/>
      <c r="BY34" s="472"/>
      <c r="BZ34" s="470" t="str">
        <f>Bareme!BW34</f>
        <v>-</v>
      </c>
      <c r="CA34" s="471"/>
      <c r="CB34" s="471"/>
      <c r="CC34" s="472"/>
      <c r="CD34" s="470" t="str">
        <f>Bareme!CA34</f>
        <v>-</v>
      </c>
      <c r="CE34" s="471"/>
      <c r="CF34" s="471"/>
      <c r="CG34" s="472"/>
      <c r="CH34" s="470" t="str">
        <f>Bareme!CE34</f>
        <v>-</v>
      </c>
      <c r="CI34" s="471"/>
      <c r="CJ34" s="471"/>
      <c r="CK34" s="472"/>
      <c r="CL34" s="470" t="str">
        <f>Bareme!CI34</f>
        <v>-</v>
      </c>
      <c r="CM34" s="471"/>
      <c r="CN34" s="471"/>
      <c r="CO34" s="472"/>
      <c r="CP34" s="470" t="str">
        <f>Bareme!CM34</f>
        <v>-</v>
      </c>
      <c r="CQ34" s="471"/>
      <c r="CR34" s="471"/>
      <c r="CS34" s="472"/>
      <c r="CT34" s="470" t="str">
        <f>Bareme!CQ34</f>
        <v>-</v>
      </c>
      <c r="CU34" s="471"/>
      <c r="CV34" s="471"/>
      <c r="CW34" s="472"/>
      <c r="CX34" s="470" t="str">
        <f>Bareme!CU34</f>
        <v>-</v>
      </c>
      <c r="CY34" s="471"/>
      <c r="CZ34" s="471"/>
      <c r="DA34" s="472"/>
      <c r="DB34" s="470" t="str">
        <f>Bareme!CY34</f>
        <v>-</v>
      </c>
      <c r="DC34" s="471"/>
      <c r="DD34" s="471"/>
      <c r="DE34" s="472"/>
      <c r="DF34" s="470" t="str">
        <f>Bareme!DC34</f>
        <v>-</v>
      </c>
      <c r="DG34" s="471"/>
      <c r="DH34" s="471"/>
      <c r="DI34" s="472"/>
      <c r="DJ34" s="470" t="str">
        <f>Bareme!DG34</f>
        <v>-</v>
      </c>
      <c r="DK34" s="471"/>
      <c r="DL34" s="471"/>
      <c r="DM34" s="472"/>
      <c r="DN34" s="470" t="str">
        <f>Bareme!DK34</f>
        <v>-</v>
      </c>
      <c r="DO34" s="471"/>
      <c r="DP34" s="471"/>
      <c r="DQ34" s="472"/>
      <c r="DR34" s="470" t="str">
        <f>Bareme!DO34</f>
        <v>-</v>
      </c>
      <c r="DS34" s="471"/>
      <c r="DT34" s="471"/>
      <c r="DU34" s="472"/>
      <c r="DV34" s="1">
        <f t="shared" ref="DV34" si="70">COUNTIF(F34:DU34,"Evaluer")</f>
        <v>0</v>
      </c>
    </row>
    <row r="35" spans="1:126" ht="23.1" customHeight="1" x14ac:dyDescent="0.2">
      <c r="A35" s="567" t="s">
        <v>68</v>
      </c>
      <c r="B35" s="533">
        <f t="shared" ref="B35" si="71">IF(F35="x",1,0)+IF(J35="x",1,0)+IF(N35="x",1,0)+IF(R35="x",1,0)+IF(V35="x",1,0)+IF(Z35="x",1,0)+IF(AD35="x",1,0)+IF(AH35="x",1,0)+IF(AL35="x",1,0)+IF(AP35="x",1,0)+IF(AT35="x",1,0)+IF(AX35="x",1,0)+IF(BB35="x",1,0)+IF(BF35="x",1,0)+IF(BJ35="x",1,0)+IF(BN35="x",1,0)+IF(BR35="x",1,0)+IF(BV35="x",1,0)+IF(BZ35="x",1,0)+IF(CD35="x",1,0)+IF(CH35="x",1,0)+IF(CL35="x",1,0)+IF(CP35="x",1,0)+IF(CT35="x",1,0)+IF(CX35="x",1,0)+IF(DB35="x",1,0)+IF(DF35="x",1,0)+IF(DJ35="x",1,0)+IF(DN35="x",1,0)+IF(DR35="x",1,0)</f>
        <v>0</v>
      </c>
      <c r="C35" s="535">
        <f t="shared" ref="C35" si="72">IF(G35="x",1,0)+IF(K35="x",1,0)+IF(O35="x",1,0)+IF(S35="x",1,0)+IF(W35="x",1,0)+IF(AA35="x",1,0)+IF(AE35="x",1,0)+IF(AI35="x",1,0)+IF(AM35="x",1,0)+IF(AQ35="x",1,0)+IF(AU35="x",1,0)+IF(AY35="x",1,0)+IF(BC35="x",1,0)+IF(BG35="x",1,0)+IF(BK35="x",1,0)+IF(BO35="x",1,0)+IF(BS35="x",1,0)+IF(BW35="x",1,0)+IF(CA35="x",1,0)+IF(CE35="x",1,0)+IF(CI35="x",1,0)+IF(CM35="x",1,0)+IF(CQ35="x",1,0)+IF(CU35="x",1,0)+IF(CY35="x",1,0)+IF(DC35="x",1,0)+IF(DG35="x",1,0)+IF(DK35="x",1,0)+IF(DO35="x",1,0)+IF(DS35="x",1,0)</f>
        <v>0</v>
      </c>
      <c r="D35" s="535">
        <f t="shared" ref="D35" si="73">IF(H35="x",1,0)+IF(L35="x",1,0)+IF(P35="x",1,0)+IF(T35="x",1,0)+IF(X35="x",1,0)+IF(AB35="x",1,0)+IF(AF35="x",1,0)+IF(AJ35="x",1,0)+IF(AN35="x",1,0)+IF(AR35="x",1,0)+IF(AV35="x",1,0)+IF(AZ35="x",1,0)+IF(BD35="x",1,0)+IF(BH35="x",1,0)+IF(BL35="x",1,0)+IF(BP35="x",1,0)+IF(BT35="x",1,0)+IF(BX35="x",1,0)+IF(CB35="x",1,0)+IF(CF35="x",1,0)+IF(CJ35="x",1,0)+IF(CN35="x",1,0)+IF(CR35="x",1,0)+IF(CV35="x",1,0)+IF(CZ35="x",1,0)+IF(DD35="x",1,0)+IF(DH35="x",1,0)+IF(DL35="x",1,0)+IF(DP35="x",1,0)+IF(DT35="x",1,0)</f>
        <v>0</v>
      </c>
      <c r="E35" s="553">
        <f t="shared" ref="E35" si="74">IF(I35="x",1,0)+IF(M35="x",1,0)+IF(Q35="x",1,0)+IF(U35="x",1,0)+IF(Y35="x",1,0)+IF(AC35="x",1,0)+IF(AG35="x",1,0)+IF(AK35="x",1,0)+IF(AO35="x",1,0)+IF(AS35="x",1,0)+IF(AW35="x",1,0)+IF(BA35="x",1,0)+IF(BE35="x",1,0)+IF(BI35="x",1,0)+IF(BM35="x",1,0)+IF(BQ35="x",1,0)+IF(BU35="x",1,0)+IF(BY35="x",1,0)+IF(CC35="x",1,0)+IF(CG35="x",1,0)+IF(CK35="x",1,0)+IF(CO35="x",1,0)+IF(CS35="x",1,0)+IF(CW35="x",1,0)+IF(DA35="x",1,0)+IF(DE35="x",1,0)+IF(DI35="x",1,0)+IF(DM35="x",1,0)+IF(DQ35="x",1,0)+IF(DU35="x",1,0)</f>
        <v>0</v>
      </c>
      <c r="F35" s="306"/>
      <c r="G35" s="304"/>
      <c r="H35" s="304"/>
      <c r="I35" s="304"/>
      <c r="J35" s="306"/>
      <c r="K35" s="304"/>
      <c r="L35" s="304"/>
      <c r="M35" s="304"/>
      <c r="N35" s="306"/>
      <c r="O35" s="304"/>
      <c r="P35" s="304"/>
      <c r="Q35" s="304"/>
      <c r="R35" s="306"/>
      <c r="S35" s="304"/>
      <c r="T35" s="304"/>
      <c r="U35" s="304"/>
      <c r="V35" s="306"/>
      <c r="W35" s="304"/>
      <c r="X35" s="304"/>
      <c r="Y35" s="304"/>
      <c r="Z35" s="306"/>
      <c r="AA35" s="304"/>
      <c r="AB35" s="304"/>
      <c r="AC35" s="304"/>
      <c r="AD35" s="306"/>
      <c r="AE35" s="304"/>
      <c r="AF35" s="304"/>
      <c r="AG35" s="304"/>
      <c r="AH35" s="306"/>
      <c r="AI35" s="304"/>
      <c r="AJ35" s="304"/>
      <c r="AK35" s="304"/>
      <c r="AL35" s="306"/>
      <c r="AM35" s="304"/>
      <c r="AN35" s="304"/>
      <c r="AO35" s="304"/>
      <c r="AP35" s="306"/>
      <c r="AQ35" s="304"/>
      <c r="AR35" s="304"/>
      <c r="AS35" s="304"/>
      <c r="AT35" s="306"/>
      <c r="AU35" s="304"/>
      <c r="AV35" s="304"/>
      <c r="AW35" s="304"/>
      <c r="AX35" s="306"/>
      <c r="AY35" s="304"/>
      <c r="AZ35" s="304"/>
      <c r="BA35" s="304"/>
      <c r="BB35" s="306"/>
      <c r="BC35" s="304"/>
      <c r="BD35" s="304"/>
      <c r="BE35" s="304"/>
      <c r="BF35" s="306"/>
      <c r="BG35" s="304"/>
      <c r="BH35" s="304"/>
      <c r="BI35" s="304"/>
      <c r="BJ35" s="306"/>
      <c r="BK35" s="304"/>
      <c r="BL35" s="304"/>
      <c r="BM35" s="304"/>
      <c r="BN35" s="306"/>
      <c r="BO35" s="304"/>
      <c r="BP35" s="304"/>
      <c r="BQ35" s="304"/>
      <c r="BR35" s="306"/>
      <c r="BS35" s="304"/>
      <c r="BT35" s="304"/>
      <c r="BU35" s="304"/>
      <c r="BV35" s="306"/>
      <c r="BW35" s="304"/>
      <c r="BX35" s="304"/>
      <c r="BY35" s="304"/>
      <c r="BZ35" s="306"/>
      <c r="CA35" s="304"/>
      <c r="CB35" s="304"/>
      <c r="CC35" s="304"/>
      <c r="CD35" s="306"/>
      <c r="CE35" s="304"/>
      <c r="CF35" s="304"/>
      <c r="CG35" s="304"/>
      <c r="CH35" s="306"/>
      <c r="CI35" s="304"/>
      <c r="CJ35" s="304"/>
      <c r="CK35" s="304"/>
      <c r="CL35" s="306"/>
      <c r="CM35" s="304"/>
      <c r="CN35" s="304"/>
      <c r="CO35" s="304"/>
      <c r="CP35" s="306"/>
      <c r="CQ35" s="304"/>
      <c r="CR35" s="304"/>
      <c r="CS35" s="304"/>
      <c r="CT35" s="306"/>
      <c r="CU35" s="304"/>
      <c r="CV35" s="304"/>
      <c r="CW35" s="304"/>
      <c r="CX35" s="306"/>
      <c r="CY35" s="304"/>
      <c r="CZ35" s="304"/>
      <c r="DA35" s="304"/>
      <c r="DB35" s="306"/>
      <c r="DC35" s="304"/>
      <c r="DD35" s="304"/>
      <c r="DE35" s="304"/>
      <c r="DF35" s="306"/>
      <c r="DG35" s="304"/>
      <c r="DH35" s="304"/>
      <c r="DI35" s="304"/>
      <c r="DJ35" s="306"/>
      <c r="DK35" s="304"/>
      <c r="DL35" s="304"/>
      <c r="DM35" s="304"/>
      <c r="DN35" s="306"/>
      <c r="DO35" s="304"/>
      <c r="DP35" s="304"/>
      <c r="DQ35" s="304"/>
      <c r="DR35" s="306"/>
      <c r="DS35" s="304"/>
      <c r="DT35" s="304"/>
      <c r="DU35" s="304"/>
    </row>
    <row r="36" spans="1:126" ht="23.1" customHeight="1" thickBot="1" x14ac:dyDescent="0.25">
      <c r="A36" s="567"/>
      <c r="B36" s="534"/>
      <c r="C36" s="536"/>
      <c r="D36" s="536"/>
      <c r="E36" s="554"/>
      <c r="F36" s="470" t="str">
        <f>Bareme!C36</f>
        <v>-</v>
      </c>
      <c r="G36" s="471"/>
      <c r="H36" s="471"/>
      <c r="I36" s="472"/>
      <c r="J36" s="470" t="str">
        <f>Bareme!G36</f>
        <v>-</v>
      </c>
      <c r="K36" s="471"/>
      <c r="L36" s="471"/>
      <c r="M36" s="472"/>
      <c r="N36" s="470" t="str">
        <f>Bareme!K36</f>
        <v>-</v>
      </c>
      <c r="O36" s="471"/>
      <c r="P36" s="471"/>
      <c r="Q36" s="472"/>
      <c r="R36" s="470" t="str">
        <f>Bareme!O36</f>
        <v>-</v>
      </c>
      <c r="S36" s="471"/>
      <c r="T36" s="471"/>
      <c r="U36" s="472"/>
      <c r="V36" s="470" t="str">
        <f>Bareme!S36</f>
        <v>-</v>
      </c>
      <c r="W36" s="471"/>
      <c r="X36" s="471"/>
      <c r="Y36" s="472"/>
      <c r="Z36" s="470" t="str">
        <f>Bareme!W36</f>
        <v>-</v>
      </c>
      <c r="AA36" s="471"/>
      <c r="AB36" s="471"/>
      <c r="AC36" s="472"/>
      <c r="AD36" s="470" t="str">
        <f>Bareme!AA36</f>
        <v>-</v>
      </c>
      <c r="AE36" s="471"/>
      <c r="AF36" s="471"/>
      <c r="AG36" s="472"/>
      <c r="AH36" s="470" t="str">
        <f>Bareme!AE36</f>
        <v>-</v>
      </c>
      <c r="AI36" s="471"/>
      <c r="AJ36" s="471"/>
      <c r="AK36" s="472"/>
      <c r="AL36" s="470" t="str">
        <f>Bareme!AI36</f>
        <v>-</v>
      </c>
      <c r="AM36" s="471"/>
      <c r="AN36" s="471"/>
      <c r="AO36" s="472"/>
      <c r="AP36" s="470" t="str">
        <f>Bareme!AM36</f>
        <v>-</v>
      </c>
      <c r="AQ36" s="471"/>
      <c r="AR36" s="471"/>
      <c r="AS36" s="472"/>
      <c r="AT36" s="470" t="str">
        <f>Bareme!AQ36</f>
        <v>-</v>
      </c>
      <c r="AU36" s="471"/>
      <c r="AV36" s="471"/>
      <c r="AW36" s="472"/>
      <c r="AX36" s="470" t="str">
        <f>Bareme!AU36</f>
        <v>-</v>
      </c>
      <c r="AY36" s="471"/>
      <c r="AZ36" s="471"/>
      <c r="BA36" s="472"/>
      <c r="BB36" s="470" t="str">
        <f>Bareme!AY36</f>
        <v>-</v>
      </c>
      <c r="BC36" s="471"/>
      <c r="BD36" s="471"/>
      <c r="BE36" s="472"/>
      <c r="BF36" s="470" t="str">
        <f>Bareme!BC36</f>
        <v>-</v>
      </c>
      <c r="BG36" s="471"/>
      <c r="BH36" s="471"/>
      <c r="BI36" s="472"/>
      <c r="BJ36" s="470" t="str">
        <f>Bareme!BG36</f>
        <v>-</v>
      </c>
      <c r="BK36" s="471"/>
      <c r="BL36" s="471"/>
      <c r="BM36" s="472"/>
      <c r="BN36" s="470" t="str">
        <f>Bareme!BK36</f>
        <v>-</v>
      </c>
      <c r="BO36" s="471"/>
      <c r="BP36" s="471"/>
      <c r="BQ36" s="472"/>
      <c r="BR36" s="470" t="str">
        <f>Bareme!BO36</f>
        <v>-</v>
      </c>
      <c r="BS36" s="471"/>
      <c r="BT36" s="471"/>
      <c r="BU36" s="472"/>
      <c r="BV36" s="470" t="str">
        <f>Bareme!BS36</f>
        <v>-</v>
      </c>
      <c r="BW36" s="471"/>
      <c r="BX36" s="471"/>
      <c r="BY36" s="472"/>
      <c r="BZ36" s="470" t="str">
        <f>Bareme!BW36</f>
        <v>-</v>
      </c>
      <c r="CA36" s="471"/>
      <c r="CB36" s="471"/>
      <c r="CC36" s="472"/>
      <c r="CD36" s="470" t="str">
        <f>Bareme!CA36</f>
        <v>-</v>
      </c>
      <c r="CE36" s="471"/>
      <c r="CF36" s="471"/>
      <c r="CG36" s="472"/>
      <c r="CH36" s="470" t="str">
        <f>Bareme!CE36</f>
        <v>-</v>
      </c>
      <c r="CI36" s="471"/>
      <c r="CJ36" s="471"/>
      <c r="CK36" s="472"/>
      <c r="CL36" s="470" t="str">
        <f>Bareme!CI36</f>
        <v>-</v>
      </c>
      <c r="CM36" s="471"/>
      <c r="CN36" s="471"/>
      <c r="CO36" s="472"/>
      <c r="CP36" s="470" t="str">
        <f>Bareme!CM36</f>
        <v>-</v>
      </c>
      <c r="CQ36" s="471"/>
      <c r="CR36" s="471"/>
      <c r="CS36" s="472"/>
      <c r="CT36" s="470" t="str">
        <f>Bareme!CQ36</f>
        <v>-</v>
      </c>
      <c r="CU36" s="471"/>
      <c r="CV36" s="471"/>
      <c r="CW36" s="472"/>
      <c r="CX36" s="470" t="str">
        <f>Bareme!CU36</f>
        <v>-</v>
      </c>
      <c r="CY36" s="471"/>
      <c r="CZ36" s="471"/>
      <c r="DA36" s="472"/>
      <c r="DB36" s="470" t="str">
        <f>Bareme!CY36</f>
        <v>-</v>
      </c>
      <c r="DC36" s="471"/>
      <c r="DD36" s="471"/>
      <c r="DE36" s="472"/>
      <c r="DF36" s="470" t="str">
        <f>Bareme!DC36</f>
        <v>-</v>
      </c>
      <c r="DG36" s="471"/>
      <c r="DH36" s="471"/>
      <c r="DI36" s="472"/>
      <c r="DJ36" s="470" t="str">
        <f>Bareme!DG36</f>
        <v>-</v>
      </c>
      <c r="DK36" s="471"/>
      <c r="DL36" s="471"/>
      <c r="DM36" s="472"/>
      <c r="DN36" s="470" t="str">
        <f>Bareme!DK36</f>
        <v>-</v>
      </c>
      <c r="DO36" s="471"/>
      <c r="DP36" s="471"/>
      <c r="DQ36" s="472"/>
      <c r="DR36" s="470" t="str">
        <f>Bareme!DO36</f>
        <v>-</v>
      </c>
      <c r="DS36" s="471"/>
      <c r="DT36" s="471"/>
      <c r="DU36" s="472"/>
      <c r="DV36" s="1">
        <f t="shared" ref="DV36" si="75">COUNTIF(F36:DU36,"Evaluer")</f>
        <v>0</v>
      </c>
    </row>
    <row r="37" spans="1:126" ht="23.1" customHeight="1" x14ac:dyDescent="0.2">
      <c r="A37" s="564" t="s">
        <v>28</v>
      </c>
      <c r="B37" s="551">
        <f t="shared" ref="B37" si="76">IF(F37="x",1,0)+IF(J37="x",1,0)+IF(N37="x",1,0)+IF(R37="x",1,0)+IF(V37="x",1,0)+IF(Z37="x",1,0)+IF(AD37="x",1,0)+IF(AH37="x",1,0)+IF(AL37="x",1,0)+IF(AP37="x",1,0)+IF(AT37="x",1,0)+IF(AX37="x",1,0)+IF(BB37="x",1,0)+IF(BF37="x",1,0)+IF(BJ37="x",1,0)+IF(BN37="x",1,0)+IF(BR37="x",1,0)+IF(BV37="x",1,0)+IF(BZ37="x",1,0)+IF(CD37="x",1,0)+IF(CH37="x",1,0)+IF(CL37="x",1,0)+IF(CP37="x",1,0)+IF(CT37="x",1,0)+IF(CX37="x",1,0)+IF(DB37="x",1,0)+IF(DF37="x",1,0)+IF(DJ37="x",1,0)+IF(DN37="x",1,0)+IF(DR37="x",1,0)</f>
        <v>0</v>
      </c>
      <c r="C37" s="547">
        <f t="shared" ref="C37" si="77">IF(G37="x",1,0)+IF(K37="x",1,0)+IF(O37="x",1,0)+IF(S37="x",1,0)+IF(W37="x",1,0)+IF(AA37="x",1,0)+IF(AE37="x",1,0)+IF(AI37="x",1,0)+IF(AM37="x",1,0)+IF(AQ37="x",1,0)+IF(AU37="x",1,0)+IF(AY37="x",1,0)+IF(BC37="x",1,0)+IF(BG37="x",1,0)+IF(BK37="x",1,0)+IF(BO37="x",1,0)+IF(BS37="x",1,0)+IF(BW37="x",1,0)+IF(CA37="x",1,0)+IF(CE37="x",1,0)+IF(CI37="x",1,0)+IF(CM37="x",1,0)+IF(CQ37="x",1,0)+IF(CU37="x",1,0)+IF(CY37="x",1,0)+IF(DC37="x",1,0)+IF(DG37="x",1,0)+IF(DK37="x",1,0)+IF(DO37="x",1,0)+IF(DS37="x",1,0)</f>
        <v>0</v>
      </c>
      <c r="D37" s="547">
        <f t="shared" ref="D37" si="78">IF(H37="x",1,0)+IF(L37="x",1,0)+IF(P37="x",1,0)+IF(T37="x",1,0)+IF(X37="x",1,0)+IF(AB37="x",1,0)+IF(AF37="x",1,0)+IF(AJ37="x",1,0)+IF(AN37="x",1,0)+IF(AR37="x",1,0)+IF(AV37="x",1,0)+IF(AZ37="x",1,0)+IF(BD37="x",1,0)+IF(BH37="x",1,0)+IF(BL37="x",1,0)+IF(BP37="x",1,0)+IF(BT37="x",1,0)+IF(BX37="x",1,0)+IF(CB37="x",1,0)+IF(CF37="x",1,0)+IF(CJ37="x",1,0)+IF(CN37="x",1,0)+IF(CR37="x",1,0)+IF(CV37="x",1,0)+IF(CZ37="x",1,0)+IF(DD37="x",1,0)+IF(DH37="x",1,0)+IF(DL37="x",1,0)+IF(DP37="x",1,0)+IF(DT37="x",1,0)</f>
        <v>0</v>
      </c>
      <c r="E37" s="549">
        <f t="shared" ref="E37" si="79">IF(I37="x",1,0)+IF(M37="x",1,0)+IF(Q37="x",1,0)+IF(U37="x",1,0)+IF(Y37="x",1,0)+IF(AC37="x",1,0)+IF(AG37="x",1,0)+IF(AK37="x",1,0)+IF(AO37="x",1,0)+IF(AS37="x",1,0)+IF(AW37="x",1,0)+IF(BA37="x",1,0)+IF(BE37="x",1,0)+IF(BI37="x",1,0)+IF(BM37="x",1,0)+IF(BQ37="x",1,0)+IF(BU37="x",1,0)+IF(BY37="x",1,0)+IF(CC37="x",1,0)+IF(CG37="x",1,0)+IF(CK37="x",1,0)+IF(CO37="x",1,0)+IF(CS37="x",1,0)+IF(CW37="x",1,0)+IF(DA37="x",1,0)+IF(DE37="x",1,0)+IF(DI37="x",1,0)+IF(DM37="x",1,0)+IF(DQ37="x",1,0)+IF(DU37="x",1,0)</f>
        <v>0</v>
      </c>
      <c r="F37" s="306"/>
      <c r="G37" s="304"/>
      <c r="H37" s="304"/>
      <c r="I37" s="304"/>
      <c r="J37" s="306"/>
      <c r="K37" s="304"/>
      <c r="L37" s="304"/>
      <c r="M37" s="304"/>
      <c r="N37" s="306"/>
      <c r="O37" s="304"/>
      <c r="P37" s="304"/>
      <c r="Q37" s="304"/>
      <c r="R37" s="306"/>
      <c r="S37" s="304"/>
      <c r="T37" s="304"/>
      <c r="U37" s="304"/>
      <c r="V37" s="306"/>
      <c r="W37" s="304"/>
      <c r="X37" s="304"/>
      <c r="Y37" s="304"/>
      <c r="Z37" s="306"/>
      <c r="AA37" s="304"/>
      <c r="AB37" s="304"/>
      <c r="AC37" s="304"/>
      <c r="AD37" s="306"/>
      <c r="AE37" s="304"/>
      <c r="AF37" s="304"/>
      <c r="AG37" s="304"/>
      <c r="AH37" s="306"/>
      <c r="AI37" s="304"/>
      <c r="AJ37" s="304"/>
      <c r="AK37" s="304"/>
      <c r="AL37" s="306"/>
      <c r="AM37" s="304"/>
      <c r="AN37" s="304"/>
      <c r="AO37" s="304"/>
      <c r="AP37" s="306"/>
      <c r="AQ37" s="304"/>
      <c r="AR37" s="304"/>
      <c r="AS37" s="304"/>
      <c r="AT37" s="306"/>
      <c r="AU37" s="304"/>
      <c r="AV37" s="304"/>
      <c r="AW37" s="304"/>
      <c r="AX37" s="306"/>
      <c r="AY37" s="304"/>
      <c r="AZ37" s="304"/>
      <c r="BA37" s="304"/>
      <c r="BB37" s="306"/>
      <c r="BC37" s="304"/>
      <c r="BD37" s="304"/>
      <c r="BE37" s="304"/>
      <c r="BF37" s="306"/>
      <c r="BG37" s="304"/>
      <c r="BH37" s="304"/>
      <c r="BI37" s="304"/>
      <c r="BJ37" s="306"/>
      <c r="BK37" s="304"/>
      <c r="BL37" s="304"/>
      <c r="BM37" s="304"/>
      <c r="BN37" s="306"/>
      <c r="BO37" s="304"/>
      <c r="BP37" s="304"/>
      <c r="BQ37" s="304"/>
      <c r="BR37" s="306"/>
      <c r="BS37" s="304"/>
      <c r="BT37" s="304"/>
      <c r="BU37" s="304"/>
      <c r="BV37" s="306"/>
      <c r="BW37" s="304"/>
      <c r="BX37" s="304"/>
      <c r="BY37" s="304"/>
      <c r="BZ37" s="306"/>
      <c r="CA37" s="304"/>
      <c r="CB37" s="304"/>
      <c r="CC37" s="304"/>
      <c r="CD37" s="306"/>
      <c r="CE37" s="304"/>
      <c r="CF37" s="304"/>
      <c r="CG37" s="304"/>
      <c r="CH37" s="306"/>
      <c r="CI37" s="304"/>
      <c r="CJ37" s="304"/>
      <c r="CK37" s="304"/>
      <c r="CL37" s="306"/>
      <c r="CM37" s="304"/>
      <c r="CN37" s="304"/>
      <c r="CO37" s="304"/>
      <c r="CP37" s="306"/>
      <c r="CQ37" s="304"/>
      <c r="CR37" s="304"/>
      <c r="CS37" s="304"/>
      <c r="CT37" s="306"/>
      <c r="CU37" s="304"/>
      <c r="CV37" s="304"/>
      <c r="CW37" s="304"/>
      <c r="CX37" s="306"/>
      <c r="CY37" s="304"/>
      <c r="CZ37" s="304"/>
      <c r="DA37" s="304"/>
      <c r="DB37" s="306"/>
      <c r="DC37" s="304"/>
      <c r="DD37" s="304"/>
      <c r="DE37" s="304"/>
      <c r="DF37" s="306"/>
      <c r="DG37" s="304"/>
      <c r="DH37" s="304"/>
      <c r="DI37" s="304"/>
      <c r="DJ37" s="306"/>
      <c r="DK37" s="304"/>
      <c r="DL37" s="304"/>
      <c r="DM37" s="304"/>
      <c r="DN37" s="306"/>
      <c r="DO37" s="304"/>
      <c r="DP37" s="304"/>
      <c r="DQ37" s="304"/>
      <c r="DR37" s="306"/>
      <c r="DS37" s="304"/>
      <c r="DT37" s="304"/>
      <c r="DU37" s="304"/>
    </row>
    <row r="38" spans="1:126" ht="23.1" customHeight="1" thickBot="1" x14ac:dyDescent="0.25">
      <c r="A38" s="564"/>
      <c r="B38" s="552"/>
      <c r="C38" s="548"/>
      <c r="D38" s="548"/>
      <c r="E38" s="550"/>
      <c r="F38" s="470" t="str">
        <f>Bareme!C38</f>
        <v>-</v>
      </c>
      <c r="G38" s="471"/>
      <c r="H38" s="471"/>
      <c r="I38" s="472"/>
      <c r="J38" s="470" t="str">
        <f>Bareme!G38</f>
        <v>-</v>
      </c>
      <c r="K38" s="471"/>
      <c r="L38" s="471"/>
      <c r="M38" s="472"/>
      <c r="N38" s="470" t="str">
        <f>Bareme!K38</f>
        <v>-</v>
      </c>
      <c r="O38" s="471"/>
      <c r="P38" s="471"/>
      <c r="Q38" s="472"/>
      <c r="R38" s="470" t="str">
        <f>Bareme!O38</f>
        <v>-</v>
      </c>
      <c r="S38" s="471"/>
      <c r="T38" s="471"/>
      <c r="U38" s="472"/>
      <c r="V38" s="470" t="str">
        <f>Bareme!S38</f>
        <v>-</v>
      </c>
      <c r="W38" s="471"/>
      <c r="X38" s="471"/>
      <c r="Y38" s="472"/>
      <c r="Z38" s="470" t="str">
        <f>Bareme!W38</f>
        <v>-</v>
      </c>
      <c r="AA38" s="471"/>
      <c r="AB38" s="471"/>
      <c r="AC38" s="472"/>
      <c r="AD38" s="470" t="str">
        <f>Bareme!AA38</f>
        <v>-</v>
      </c>
      <c r="AE38" s="471"/>
      <c r="AF38" s="471"/>
      <c r="AG38" s="472"/>
      <c r="AH38" s="470" t="str">
        <f>Bareme!AE38</f>
        <v>-</v>
      </c>
      <c r="AI38" s="471"/>
      <c r="AJ38" s="471"/>
      <c r="AK38" s="472"/>
      <c r="AL38" s="470" t="str">
        <f>Bareme!AI38</f>
        <v>-</v>
      </c>
      <c r="AM38" s="471"/>
      <c r="AN38" s="471"/>
      <c r="AO38" s="472"/>
      <c r="AP38" s="470" t="str">
        <f>Bareme!AM38</f>
        <v>-</v>
      </c>
      <c r="AQ38" s="471"/>
      <c r="AR38" s="471"/>
      <c r="AS38" s="472"/>
      <c r="AT38" s="470" t="str">
        <f>Bareme!AQ38</f>
        <v>-</v>
      </c>
      <c r="AU38" s="471"/>
      <c r="AV38" s="471"/>
      <c r="AW38" s="472"/>
      <c r="AX38" s="470" t="str">
        <f>Bareme!AU38</f>
        <v>-</v>
      </c>
      <c r="AY38" s="471"/>
      <c r="AZ38" s="471"/>
      <c r="BA38" s="472"/>
      <c r="BB38" s="470" t="str">
        <f>Bareme!AY38</f>
        <v>-</v>
      </c>
      <c r="BC38" s="471"/>
      <c r="BD38" s="471"/>
      <c r="BE38" s="472"/>
      <c r="BF38" s="470" t="str">
        <f>Bareme!BC38</f>
        <v>-</v>
      </c>
      <c r="BG38" s="471"/>
      <c r="BH38" s="471"/>
      <c r="BI38" s="472"/>
      <c r="BJ38" s="470" t="str">
        <f>Bareme!BG38</f>
        <v>-</v>
      </c>
      <c r="BK38" s="471"/>
      <c r="BL38" s="471"/>
      <c r="BM38" s="472"/>
      <c r="BN38" s="470" t="str">
        <f>Bareme!BK38</f>
        <v>-</v>
      </c>
      <c r="BO38" s="471"/>
      <c r="BP38" s="471"/>
      <c r="BQ38" s="472"/>
      <c r="BR38" s="470" t="str">
        <f>Bareme!BO38</f>
        <v>-</v>
      </c>
      <c r="BS38" s="471"/>
      <c r="BT38" s="471"/>
      <c r="BU38" s="472"/>
      <c r="BV38" s="470" t="str">
        <f>Bareme!BS38</f>
        <v>-</v>
      </c>
      <c r="BW38" s="471"/>
      <c r="BX38" s="471"/>
      <c r="BY38" s="472"/>
      <c r="BZ38" s="470" t="str">
        <f>Bareme!BW38</f>
        <v>-</v>
      </c>
      <c r="CA38" s="471"/>
      <c r="CB38" s="471"/>
      <c r="CC38" s="472"/>
      <c r="CD38" s="470" t="str">
        <f>Bareme!CA38</f>
        <v>-</v>
      </c>
      <c r="CE38" s="471"/>
      <c r="CF38" s="471"/>
      <c r="CG38" s="472"/>
      <c r="CH38" s="470" t="str">
        <f>Bareme!CE38</f>
        <v>-</v>
      </c>
      <c r="CI38" s="471"/>
      <c r="CJ38" s="471"/>
      <c r="CK38" s="472"/>
      <c r="CL38" s="470" t="str">
        <f>Bareme!CI38</f>
        <v>-</v>
      </c>
      <c r="CM38" s="471"/>
      <c r="CN38" s="471"/>
      <c r="CO38" s="472"/>
      <c r="CP38" s="470" t="str">
        <f>Bareme!CM38</f>
        <v>-</v>
      </c>
      <c r="CQ38" s="471"/>
      <c r="CR38" s="471"/>
      <c r="CS38" s="472"/>
      <c r="CT38" s="470" t="str">
        <f>Bareme!CQ38</f>
        <v>-</v>
      </c>
      <c r="CU38" s="471"/>
      <c r="CV38" s="471"/>
      <c r="CW38" s="472"/>
      <c r="CX38" s="470" t="str">
        <f>Bareme!CU38</f>
        <v>-</v>
      </c>
      <c r="CY38" s="471"/>
      <c r="CZ38" s="471"/>
      <c r="DA38" s="472"/>
      <c r="DB38" s="470" t="str">
        <f>Bareme!CY38</f>
        <v>-</v>
      </c>
      <c r="DC38" s="471"/>
      <c r="DD38" s="471"/>
      <c r="DE38" s="472"/>
      <c r="DF38" s="470" t="str">
        <f>Bareme!DC38</f>
        <v>-</v>
      </c>
      <c r="DG38" s="471"/>
      <c r="DH38" s="471"/>
      <c r="DI38" s="472"/>
      <c r="DJ38" s="470" t="str">
        <f>Bareme!DG38</f>
        <v>-</v>
      </c>
      <c r="DK38" s="471"/>
      <c r="DL38" s="471"/>
      <c r="DM38" s="472"/>
      <c r="DN38" s="470" t="str">
        <f>Bareme!DK38</f>
        <v>-</v>
      </c>
      <c r="DO38" s="471"/>
      <c r="DP38" s="471"/>
      <c r="DQ38" s="472"/>
      <c r="DR38" s="470" t="str">
        <f>Bareme!DO38</f>
        <v>-</v>
      </c>
      <c r="DS38" s="471"/>
      <c r="DT38" s="471"/>
      <c r="DU38" s="472"/>
      <c r="DV38" s="1">
        <f t="shared" ref="DV38" si="80">COUNTIF(F38:DU38,"Evaluer")</f>
        <v>0</v>
      </c>
    </row>
    <row r="39" spans="1:126" ht="23.1" customHeight="1" x14ac:dyDescent="0.2">
      <c r="A39" s="567" t="s">
        <v>69</v>
      </c>
      <c r="B39" s="533">
        <f t="shared" ref="B39" si="81">IF(F39="x",1,0)+IF(J39="x",1,0)+IF(N39="x",1,0)+IF(R39="x",1,0)+IF(V39="x",1,0)+IF(Z39="x",1,0)+IF(AD39="x",1,0)+IF(AH39="x",1,0)+IF(AL39="x",1,0)+IF(AP39="x",1,0)+IF(AT39="x",1,0)+IF(AX39="x",1,0)+IF(BB39="x",1,0)+IF(BF39="x",1,0)+IF(BJ39="x",1,0)+IF(BN39="x",1,0)+IF(BR39="x",1,0)+IF(BV39="x",1,0)+IF(BZ39="x",1,0)+IF(CD39="x",1,0)+IF(CH39="x",1,0)+IF(CL39="x",1,0)+IF(CP39="x",1,0)+IF(CT39="x",1,0)+IF(CX39="x",1,0)+IF(DB39="x",1,0)+IF(DF39="x",1,0)+IF(DJ39="x",1,0)+IF(DN39="x",1,0)+IF(DR39="x",1,0)</f>
        <v>0</v>
      </c>
      <c r="C39" s="535">
        <f t="shared" ref="C39" si="82">IF(G39="x",1,0)+IF(K39="x",1,0)+IF(O39="x",1,0)+IF(S39="x",1,0)+IF(W39="x",1,0)+IF(AA39="x",1,0)+IF(AE39="x",1,0)+IF(AI39="x",1,0)+IF(AM39="x",1,0)+IF(AQ39="x",1,0)+IF(AU39="x",1,0)+IF(AY39="x",1,0)+IF(BC39="x",1,0)+IF(BG39="x",1,0)+IF(BK39="x",1,0)+IF(BO39="x",1,0)+IF(BS39="x",1,0)+IF(BW39="x",1,0)+IF(CA39="x",1,0)+IF(CE39="x",1,0)+IF(CI39="x",1,0)+IF(CM39="x",1,0)+IF(CQ39="x",1,0)+IF(CU39="x",1,0)+IF(CY39="x",1,0)+IF(DC39="x",1,0)+IF(DG39="x",1,0)+IF(DK39="x",1,0)+IF(DO39="x",1,0)+IF(DS39="x",1,0)</f>
        <v>0</v>
      </c>
      <c r="D39" s="535">
        <f t="shared" ref="D39" si="83">IF(H39="x",1,0)+IF(L39="x",1,0)+IF(P39="x",1,0)+IF(T39="x",1,0)+IF(X39="x",1,0)+IF(AB39="x",1,0)+IF(AF39="x",1,0)+IF(AJ39="x",1,0)+IF(AN39="x",1,0)+IF(AR39="x",1,0)+IF(AV39="x",1,0)+IF(AZ39="x",1,0)+IF(BD39="x",1,0)+IF(BH39="x",1,0)+IF(BL39="x",1,0)+IF(BP39="x",1,0)+IF(BT39="x",1,0)+IF(BX39="x",1,0)+IF(CB39="x",1,0)+IF(CF39="x",1,0)+IF(CJ39="x",1,0)+IF(CN39="x",1,0)+IF(CR39="x",1,0)+IF(CV39="x",1,0)+IF(CZ39="x",1,0)+IF(DD39="x",1,0)+IF(DH39="x",1,0)+IF(DL39="x",1,0)+IF(DP39="x",1,0)+IF(DT39="x",1,0)</f>
        <v>0</v>
      </c>
      <c r="E39" s="553">
        <f t="shared" ref="E39" si="84">IF(I39="x",1,0)+IF(M39="x",1,0)+IF(Q39="x",1,0)+IF(U39="x",1,0)+IF(Y39="x",1,0)+IF(AC39="x",1,0)+IF(AG39="x",1,0)+IF(AK39="x",1,0)+IF(AO39="x",1,0)+IF(AS39="x",1,0)+IF(AW39="x",1,0)+IF(BA39="x",1,0)+IF(BE39="x",1,0)+IF(BI39="x",1,0)+IF(BM39="x",1,0)+IF(BQ39="x",1,0)+IF(BU39="x",1,0)+IF(BY39="x",1,0)+IF(CC39="x",1,0)+IF(CG39="x",1,0)+IF(CK39="x",1,0)+IF(CO39="x",1,0)+IF(CS39="x",1,0)+IF(CW39="x",1,0)+IF(DA39="x",1,0)+IF(DE39="x",1,0)+IF(DI39="x",1,0)+IF(DM39="x",1,0)+IF(DQ39="x",1,0)+IF(DU39="x",1,0)</f>
        <v>0</v>
      </c>
      <c r="F39" s="306"/>
      <c r="G39" s="304"/>
      <c r="H39" s="304"/>
      <c r="I39" s="304"/>
      <c r="J39" s="306"/>
      <c r="K39" s="304"/>
      <c r="L39" s="304"/>
      <c r="M39" s="304"/>
      <c r="N39" s="306"/>
      <c r="O39" s="304"/>
      <c r="P39" s="304"/>
      <c r="Q39" s="304"/>
      <c r="R39" s="306"/>
      <c r="S39" s="304"/>
      <c r="T39" s="304"/>
      <c r="U39" s="304"/>
      <c r="V39" s="306"/>
      <c r="W39" s="304"/>
      <c r="X39" s="304"/>
      <c r="Y39" s="304"/>
      <c r="Z39" s="306"/>
      <c r="AA39" s="304"/>
      <c r="AB39" s="304"/>
      <c r="AC39" s="304"/>
      <c r="AD39" s="306"/>
      <c r="AE39" s="304"/>
      <c r="AF39" s="304"/>
      <c r="AG39" s="304"/>
      <c r="AH39" s="306"/>
      <c r="AI39" s="304"/>
      <c r="AJ39" s="304"/>
      <c r="AK39" s="304"/>
      <c r="AL39" s="306"/>
      <c r="AM39" s="304"/>
      <c r="AN39" s="304"/>
      <c r="AO39" s="304"/>
      <c r="AP39" s="306"/>
      <c r="AQ39" s="304"/>
      <c r="AR39" s="304"/>
      <c r="AS39" s="304"/>
      <c r="AT39" s="306"/>
      <c r="AU39" s="304"/>
      <c r="AV39" s="304"/>
      <c r="AW39" s="304"/>
      <c r="AX39" s="306"/>
      <c r="AY39" s="304"/>
      <c r="AZ39" s="304"/>
      <c r="BA39" s="304"/>
      <c r="BB39" s="306"/>
      <c r="BC39" s="304"/>
      <c r="BD39" s="304"/>
      <c r="BE39" s="304"/>
      <c r="BF39" s="306"/>
      <c r="BG39" s="304"/>
      <c r="BH39" s="304"/>
      <c r="BI39" s="304"/>
      <c r="BJ39" s="306"/>
      <c r="BK39" s="304"/>
      <c r="BL39" s="304"/>
      <c r="BM39" s="304"/>
      <c r="BN39" s="306"/>
      <c r="BO39" s="304"/>
      <c r="BP39" s="304"/>
      <c r="BQ39" s="304"/>
      <c r="BR39" s="306"/>
      <c r="BS39" s="304"/>
      <c r="BT39" s="304"/>
      <c r="BU39" s="304"/>
      <c r="BV39" s="306"/>
      <c r="BW39" s="304"/>
      <c r="BX39" s="304"/>
      <c r="BY39" s="304"/>
      <c r="BZ39" s="306"/>
      <c r="CA39" s="304"/>
      <c r="CB39" s="304"/>
      <c r="CC39" s="304"/>
      <c r="CD39" s="306"/>
      <c r="CE39" s="304"/>
      <c r="CF39" s="304"/>
      <c r="CG39" s="304"/>
      <c r="CH39" s="306"/>
      <c r="CI39" s="304"/>
      <c r="CJ39" s="304"/>
      <c r="CK39" s="304"/>
      <c r="CL39" s="306"/>
      <c r="CM39" s="304"/>
      <c r="CN39" s="304"/>
      <c r="CO39" s="304"/>
      <c r="CP39" s="306"/>
      <c r="CQ39" s="304"/>
      <c r="CR39" s="304"/>
      <c r="CS39" s="304"/>
      <c r="CT39" s="306"/>
      <c r="CU39" s="304"/>
      <c r="CV39" s="304"/>
      <c r="CW39" s="304"/>
      <c r="CX39" s="306"/>
      <c r="CY39" s="304"/>
      <c r="CZ39" s="304"/>
      <c r="DA39" s="304"/>
      <c r="DB39" s="306"/>
      <c r="DC39" s="304"/>
      <c r="DD39" s="304"/>
      <c r="DE39" s="304"/>
      <c r="DF39" s="306"/>
      <c r="DG39" s="304"/>
      <c r="DH39" s="304"/>
      <c r="DI39" s="304"/>
      <c r="DJ39" s="306"/>
      <c r="DK39" s="304"/>
      <c r="DL39" s="304"/>
      <c r="DM39" s="304"/>
      <c r="DN39" s="306"/>
      <c r="DO39" s="304"/>
      <c r="DP39" s="304"/>
      <c r="DQ39" s="304"/>
      <c r="DR39" s="306"/>
      <c r="DS39" s="304"/>
      <c r="DT39" s="304"/>
      <c r="DU39" s="304"/>
    </row>
    <row r="40" spans="1:126" ht="23.1" customHeight="1" thickBot="1" x14ac:dyDescent="0.25">
      <c r="A40" s="567"/>
      <c r="B40" s="534"/>
      <c r="C40" s="536"/>
      <c r="D40" s="536"/>
      <c r="E40" s="554"/>
      <c r="F40" s="470" t="str">
        <f>Bareme!C40</f>
        <v>-</v>
      </c>
      <c r="G40" s="471"/>
      <c r="H40" s="471"/>
      <c r="I40" s="472"/>
      <c r="J40" s="470" t="str">
        <f>Bareme!G40</f>
        <v>-</v>
      </c>
      <c r="K40" s="471"/>
      <c r="L40" s="471"/>
      <c r="M40" s="472"/>
      <c r="N40" s="470" t="str">
        <f>Bareme!K40</f>
        <v>-</v>
      </c>
      <c r="O40" s="471"/>
      <c r="P40" s="471"/>
      <c r="Q40" s="472"/>
      <c r="R40" s="470" t="str">
        <f>Bareme!O40</f>
        <v>-</v>
      </c>
      <c r="S40" s="471"/>
      <c r="T40" s="471"/>
      <c r="U40" s="472"/>
      <c r="V40" s="470" t="str">
        <f>Bareme!S40</f>
        <v>-</v>
      </c>
      <c r="W40" s="471"/>
      <c r="X40" s="471"/>
      <c r="Y40" s="472"/>
      <c r="Z40" s="470" t="str">
        <f>Bareme!W40</f>
        <v>-</v>
      </c>
      <c r="AA40" s="471"/>
      <c r="AB40" s="471"/>
      <c r="AC40" s="472"/>
      <c r="AD40" s="470" t="str">
        <f>Bareme!AA40</f>
        <v>-</v>
      </c>
      <c r="AE40" s="471"/>
      <c r="AF40" s="471"/>
      <c r="AG40" s="472"/>
      <c r="AH40" s="470" t="str">
        <f>Bareme!AE40</f>
        <v>-</v>
      </c>
      <c r="AI40" s="471"/>
      <c r="AJ40" s="471"/>
      <c r="AK40" s="472"/>
      <c r="AL40" s="470" t="str">
        <f>Bareme!AI40</f>
        <v>-</v>
      </c>
      <c r="AM40" s="471"/>
      <c r="AN40" s="471"/>
      <c r="AO40" s="472"/>
      <c r="AP40" s="470" t="str">
        <f>Bareme!AM40</f>
        <v>-</v>
      </c>
      <c r="AQ40" s="471"/>
      <c r="AR40" s="471"/>
      <c r="AS40" s="472"/>
      <c r="AT40" s="470" t="str">
        <f>Bareme!AQ40</f>
        <v>-</v>
      </c>
      <c r="AU40" s="471"/>
      <c r="AV40" s="471"/>
      <c r="AW40" s="472"/>
      <c r="AX40" s="470" t="str">
        <f>Bareme!AU40</f>
        <v>-</v>
      </c>
      <c r="AY40" s="471"/>
      <c r="AZ40" s="471"/>
      <c r="BA40" s="472"/>
      <c r="BB40" s="470" t="str">
        <f>Bareme!AY40</f>
        <v>-</v>
      </c>
      <c r="BC40" s="471"/>
      <c r="BD40" s="471"/>
      <c r="BE40" s="472"/>
      <c r="BF40" s="470" t="str">
        <f>Bareme!BC40</f>
        <v>-</v>
      </c>
      <c r="BG40" s="471"/>
      <c r="BH40" s="471"/>
      <c r="BI40" s="472"/>
      <c r="BJ40" s="470" t="str">
        <f>Bareme!BG40</f>
        <v>-</v>
      </c>
      <c r="BK40" s="471"/>
      <c r="BL40" s="471"/>
      <c r="BM40" s="472"/>
      <c r="BN40" s="470" t="str">
        <f>Bareme!BK40</f>
        <v>-</v>
      </c>
      <c r="BO40" s="471"/>
      <c r="BP40" s="471"/>
      <c r="BQ40" s="472"/>
      <c r="BR40" s="470" t="str">
        <f>Bareme!BO40</f>
        <v>-</v>
      </c>
      <c r="BS40" s="471"/>
      <c r="BT40" s="471"/>
      <c r="BU40" s="472"/>
      <c r="BV40" s="470" t="str">
        <f>Bareme!BS40</f>
        <v>-</v>
      </c>
      <c r="BW40" s="471"/>
      <c r="BX40" s="471"/>
      <c r="BY40" s="472"/>
      <c r="BZ40" s="470" t="str">
        <f>Bareme!BW40</f>
        <v>-</v>
      </c>
      <c r="CA40" s="471"/>
      <c r="CB40" s="471"/>
      <c r="CC40" s="472"/>
      <c r="CD40" s="470" t="str">
        <f>Bareme!CA40</f>
        <v>-</v>
      </c>
      <c r="CE40" s="471"/>
      <c r="CF40" s="471"/>
      <c r="CG40" s="472"/>
      <c r="CH40" s="470" t="str">
        <f>Bareme!CE40</f>
        <v>-</v>
      </c>
      <c r="CI40" s="471"/>
      <c r="CJ40" s="471"/>
      <c r="CK40" s="472"/>
      <c r="CL40" s="470" t="str">
        <f>Bareme!CI40</f>
        <v>-</v>
      </c>
      <c r="CM40" s="471"/>
      <c r="CN40" s="471"/>
      <c r="CO40" s="472"/>
      <c r="CP40" s="470" t="str">
        <f>Bareme!CM40</f>
        <v>-</v>
      </c>
      <c r="CQ40" s="471"/>
      <c r="CR40" s="471"/>
      <c r="CS40" s="472"/>
      <c r="CT40" s="470" t="str">
        <f>Bareme!CQ40</f>
        <v>-</v>
      </c>
      <c r="CU40" s="471"/>
      <c r="CV40" s="471"/>
      <c r="CW40" s="472"/>
      <c r="CX40" s="470" t="str">
        <f>Bareme!CU40</f>
        <v>-</v>
      </c>
      <c r="CY40" s="471"/>
      <c r="CZ40" s="471"/>
      <c r="DA40" s="472"/>
      <c r="DB40" s="470" t="str">
        <f>Bareme!CY40</f>
        <v>-</v>
      </c>
      <c r="DC40" s="471"/>
      <c r="DD40" s="471"/>
      <c r="DE40" s="472"/>
      <c r="DF40" s="470" t="str">
        <f>Bareme!DC40</f>
        <v>-</v>
      </c>
      <c r="DG40" s="471"/>
      <c r="DH40" s="471"/>
      <c r="DI40" s="472"/>
      <c r="DJ40" s="470" t="str">
        <f>Bareme!DG40</f>
        <v>-</v>
      </c>
      <c r="DK40" s="471"/>
      <c r="DL40" s="471"/>
      <c r="DM40" s="472"/>
      <c r="DN40" s="470" t="str">
        <f>Bareme!DK40</f>
        <v>-</v>
      </c>
      <c r="DO40" s="471"/>
      <c r="DP40" s="471"/>
      <c r="DQ40" s="472"/>
      <c r="DR40" s="470" t="str">
        <f>Bareme!DO40</f>
        <v>-</v>
      </c>
      <c r="DS40" s="471"/>
      <c r="DT40" s="471"/>
      <c r="DU40" s="472"/>
      <c r="DV40" s="1">
        <f t="shared" ref="DV40" si="85">COUNTIF(F40:DU40,"Evaluer")</f>
        <v>0</v>
      </c>
    </row>
    <row r="41" spans="1:126" ht="23.1" customHeight="1" x14ac:dyDescent="0.2">
      <c r="A41" s="564" t="s">
        <v>3</v>
      </c>
      <c r="B41" s="551">
        <f t="shared" ref="B41" si="86">IF(F41="x",1,0)+IF(J41="x",1,0)+IF(N41="x",1,0)+IF(R41="x",1,0)+IF(V41="x",1,0)+IF(Z41="x",1,0)+IF(AD41="x",1,0)+IF(AH41="x",1,0)+IF(AL41="x",1,0)+IF(AP41="x",1,0)+IF(AT41="x",1,0)+IF(AX41="x",1,0)+IF(BB41="x",1,0)+IF(BF41="x",1,0)+IF(BJ41="x",1,0)+IF(BN41="x",1,0)+IF(BR41="x",1,0)+IF(BV41="x",1,0)+IF(BZ41="x",1,0)+IF(CD41="x",1,0)+IF(CH41="x",1,0)+IF(CL41="x",1,0)+IF(CP41="x",1,0)+IF(CT41="x",1,0)+IF(CX41="x",1,0)+IF(DB41="x",1,0)+IF(DF41="x",1,0)+IF(DJ41="x",1,0)+IF(DN41="x",1,0)+IF(DR41="x",1,0)</f>
        <v>0</v>
      </c>
      <c r="C41" s="547">
        <f t="shared" ref="C41" si="87">IF(G41="x",1,0)+IF(K41="x",1,0)+IF(O41="x",1,0)+IF(S41="x",1,0)+IF(W41="x",1,0)+IF(AA41="x",1,0)+IF(AE41="x",1,0)+IF(AI41="x",1,0)+IF(AM41="x",1,0)+IF(AQ41="x",1,0)+IF(AU41="x",1,0)+IF(AY41="x",1,0)+IF(BC41="x",1,0)+IF(BG41="x",1,0)+IF(BK41="x",1,0)+IF(BO41="x",1,0)+IF(BS41="x",1,0)+IF(BW41="x",1,0)+IF(CA41="x",1,0)+IF(CE41="x",1,0)+IF(CI41="x",1,0)+IF(CM41="x",1,0)+IF(CQ41="x",1,0)+IF(CU41="x",1,0)+IF(CY41="x",1,0)+IF(DC41="x",1,0)+IF(DG41="x",1,0)+IF(DK41="x",1,0)+IF(DO41="x",1,0)+IF(DS41="x",1,0)</f>
        <v>0</v>
      </c>
      <c r="D41" s="547">
        <f t="shared" ref="D41" si="88">IF(H41="x",1,0)+IF(L41="x",1,0)+IF(P41="x",1,0)+IF(T41="x",1,0)+IF(X41="x",1,0)+IF(AB41="x",1,0)+IF(AF41="x",1,0)+IF(AJ41="x",1,0)+IF(AN41="x",1,0)+IF(AR41="x",1,0)+IF(AV41="x",1,0)+IF(AZ41="x",1,0)+IF(BD41="x",1,0)+IF(BH41="x",1,0)+IF(BL41="x",1,0)+IF(BP41="x",1,0)+IF(BT41="x",1,0)+IF(BX41="x",1,0)+IF(CB41="x",1,0)+IF(CF41="x",1,0)+IF(CJ41="x",1,0)+IF(CN41="x",1,0)+IF(CR41="x",1,0)+IF(CV41="x",1,0)+IF(CZ41="x",1,0)+IF(DD41="x",1,0)+IF(DH41="x",1,0)+IF(DL41="x",1,0)+IF(DP41="x",1,0)+IF(DT41="x",1,0)</f>
        <v>0</v>
      </c>
      <c r="E41" s="549">
        <f t="shared" ref="E41" si="89">IF(I41="x",1,0)+IF(M41="x",1,0)+IF(Q41="x",1,0)+IF(U41="x",1,0)+IF(Y41="x",1,0)+IF(AC41="x",1,0)+IF(AG41="x",1,0)+IF(AK41="x",1,0)+IF(AO41="x",1,0)+IF(AS41="x",1,0)+IF(AW41="x",1,0)+IF(BA41="x",1,0)+IF(BE41="x",1,0)+IF(BI41="x",1,0)+IF(BM41="x",1,0)+IF(BQ41="x",1,0)+IF(BU41="x",1,0)+IF(BY41="x",1,0)+IF(CC41="x",1,0)+IF(CG41="x",1,0)+IF(CK41="x",1,0)+IF(CO41="x",1,0)+IF(CS41="x",1,0)+IF(CW41="x",1,0)+IF(DA41="x",1,0)+IF(DE41="x",1,0)+IF(DI41="x",1,0)+IF(DM41="x",1,0)+IF(DQ41="x",1,0)+IF(DU41="x",1,0)</f>
        <v>0</v>
      </c>
      <c r="F41" s="306"/>
      <c r="G41" s="304"/>
      <c r="H41" s="304"/>
      <c r="I41" s="304"/>
      <c r="J41" s="306"/>
      <c r="K41" s="304"/>
      <c r="L41" s="304"/>
      <c r="M41" s="304"/>
      <c r="N41" s="306"/>
      <c r="O41" s="304"/>
      <c r="P41" s="304"/>
      <c r="Q41" s="304"/>
      <c r="R41" s="306"/>
      <c r="S41" s="304"/>
      <c r="T41" s="304"/>
      <c r="U41" s="304"/>
      <c r="V41" s="306"/>
      <c r="W41" s="304"/>
      <c r="X41" s="304"/>
      <c r="Y41" s="304"/>
      <c r="Z41" s="306"/>
      <c r="AA41" s="304"/>
      <c r="AB41" s="304"/>
      <c r="AC41" s="304"/>
      <c r="AD41" s="306"/>
      <c r="AE41" s="304"/>
      <c r="AF41" s="304"/>
      <c r="AG41" s="304"/>
      <c r="AH41" s="306"/>
      <c r="AI41" s="304"/>
      <c r="AJ41" s="304"/>
      <c r="AK41" s="304"/>
      <c r="AL41" s="306"/>
      <c r="AM41" s="304"/>
      <c r="AN41" s="304"/>
      <c r="AO41" s="304"/>
      <c r="AP41" s="306"/>
      <c r="AQ41" s="304"/>
      <c r="AR41" s="304"/>
      <c r="AS41" s="304"/>
      <c r="AT41" s="306"/>
      <c r="AU41" s="304"/>
      <c r="AV41" s="304"/>
      <c r="AW41" s="304"/>
      <c r="AX41" s="306"/>
      <c r="AY41" s="304"/>
      <c r="AZ41" s="304"/>
      <c r="BA41" s="304"/>
      <c r="BB41" s="306"/>
      <c r="BC41" s="304"/>
      <c r="BD41" s="304"/>
      <c r="BE41" s="304"/>
      <c r="BF41" s="306"/>
      <c r="BG41" s="304"/>
      <c r="BH41" s="304"/>
      <c r="BI41" s="304"/>
      <c r="BJ41" s="306"/>
      <c r="BK41" s="304"/>
      <c r="BL41" s="304"/>
      <c r="BM41" s="304"/>
      <c r="BN41" s="306"/>
      <c r="BO41" s="304"/>
      <c r="BP41" s="304"/>
      <c r="BQ41" s="304"/>
      <c r="BR41" s="306"/>
      <c r="BS41" s="304"/>
      <c r="BT41" s="304"/>
      <c r="BU41" s="304"/>
      <c r="BV41" s="306"/>
      <c r="BW41" s="304"/>
      <c r="BX41" s="304"/>
      <c r="BY41" s="304"/>
      <c r="BZ41" s="306"/>
      <c r="CA41" s="304"/>
      <c r="CB41" s="304"/>
      <c r="CC41" s="304"/>
      <c r="CD41" s="306"/>
      <c r="CE41" s="304"/>
      <c r="CF41" s="304"/>
      <c r="CG41" s="304"/>
      <c r="CH41" s="306"/>
      <c r="CI41" s="304"/>
      <c r="CJ41" s="304"/>
      <c r="CK41" s="304"/>
      <c r="CL41" s="306"/>
      <c r="CM41" s="304"/>
      <c r="CN41" s="304"/>
      <c r="CO41" s="304"/>
      <c r="CP41" s="306"/>
      <c r="CQ41" s="304"/>
      <c r="CR41" s="304"/>
      <c r="CS41" s="304"/>
      <c r="CT41" s="306"/>
      <c r="CU41" s="304"/>
      <c r="CV41" s="304"/>
      <c r="CW41" s="304"/>
      <c r="CX41" s="306"/>
      <c r="CY41" s="304"/>
      <c r="CZ41" s="304"/>
      <c r="DA41" s="304"/>
      <c r="DB41" s="306"/>
      <c r="DC41" s="304"/>
      <c r="DD41" s="304"/>
      <c r="DE41" s="304"/>
      <c r="DF41" s="306"/>
      <c r="DG41" s="304"/>
      <c r="DH41" s="304"/>
      <c r="DI41" s="304"/>
      <c r="DJ41" s="306"/>
      <c r="DK41" s="304"/>
      <c r="DL41" s="304"/>
      <c r="DM41" s="304"/>
      <c r="DN41" s="306"/>
      <c r="DO41" s="304"/>
      <c r="DP41" s="304"/>
      <c r="DQ41" s="304"/>
      <c r="DR41" s="306"/>
      <c r="DS41" s="304"/>
      <c r="DT41" s="304"/>
      <c r="DU41" s="304"/>
    </row>
    <row r="42" spans="1:126" ht="23.1" customHeight="1" thickBot="1" x14ac:dyDescent="0.25">
      <c r="A42" s="564"/>
      <c r="B42" s="552"/>
      <c r="C42" s="548"/>
      <c r="D42" s="548"/>
      <c r="E42" s="550"/>
      <c r="F42" s="470" t="str">
        <f>Bareme!C42</f>
        <v>-</v>
      </c>
      <c r="G42" s="471"/>
      <c r="H42" s="471"/>
      <c r="I42" s="472"/>
      <c r="J42" s="470" t="str">
        <f>Bareme!G42</f>
        <v>-</v>
      </c>
      <c r="K42" s="471"/>
      <c r="L42" s="471"/>
      <c r="M42" s="472"/>
      <c r="N42" s="470" t="str">
        <f>Bareme!K42</f>
        <v>-</v>
      </c>
      <c r="O42" s="471"/>
      <c r="P42" s="471"/>
      <c r="Q42" s="472"/>
      <c r="R42" s="470" t="str">
        <f>Bareme!O42</f>
        <v>-</v>
      </c>
      <c r="S42" s="471"/>
      <c r="T42" s="471"/>
      <c r="U42" s="472"/>
      <c r="V42" s="470" t="str">
        <f>Bareme!S42</f>
        <v>-</v>
      </c>
      <c r="W42" s="471"/>
      <c r="X42" s="471"/>
      <c r="Y42" s="472"/>
      <c r="Z42" s="470" t="str">
        <f>Bareme!W42</f>
        <v>-</v>
      </c>
      <c r="AA42" s="471"/>
      <c r="AB42" s="471"/>
      <c r="AC42" s="472"/>
      <c r="AD42" s="470" t="str">
        <f>Bareme!AA42</f>
        <v>-</v>
      </c>
      <c r="AE42" s="471"/>
      <c r="AF42" s="471"/>
      <c r="AG42" s="472"/>
      <c r="AH42" s="470" t="str">
        <f>Bareme!AE42</f>
        <v>-</v>
      </c>
      <c r="AI42" s="471"/>
      <c r="AJ42" s="471"/>
      <c r="AK42" s="472"/>
      <c r="AL42" s="470" t="str">
        <f>Bareme!AI42</f>
        <v>-</v>
      </c>
      <c r="AM42" s="471"/>
      <c r="AN42" s="471"/>
      <c r="AO42" s="472"/>
      <c r="AP42" s="470" t="str">
        <f>Bareme!AM42</f>
        <v>-</v>
      </c>
      <c r="AQ42" s="471"/>
      <c r="AR42" s="471"/>
      <c r="AS42" s="472"/>
      <c r="AT42" s="470" t="str">
        <f>Bareme!AQ42</f>
        <v>-</v>
      </c>
      <c r="AU42" s="471"/>
      <c r="AV42" s="471"/>
      <c r="AW42" s="472"/>
      <c r="AX42" s="470" t="str">
        <f>Bareme!AU42</f>
        <v>-</v>
      </c>
      <c r="AY42" s="471"/>
      <c r="AZ42" s="471"/>
      <c r="BA42" s="472"/>
      <c r="BB42" s="470" t="str">
        <f>Bareme!AY42</f>
        <v>-</v>
      </c>
      <c r="BC42" s="471"/>
      <c r="BD42" s="471"/>
      <c r="BE42" s="472"/>
      <c r="BF42" s="470" t="str">
        <f>Bareme!BC42</f>
        <v>-</v>
      </c>
      <c r="BG42" s="471"/>
      <c r="BH42" s="471"/>
      <c r="BI42" s="472"/>
      <c r="BJ42" s="470" t="str">
        <f>Bareme!BG42</f>
        <v>-</v>
      </c>
      <c r="BK42" s="471"/>
      <c r="BL42" s="471"/>
      <c r="BM42" s="472"/>
      <c r="BN42" s="470" t="str">
        <f>Bareme!BK42</f>
        <v>-</v>
      </c>
      <c r="BO42" s="471"/>
      <c r="BP42" s="471"/>
      <c r="BQ42" s="472"/>
      <c r="BR42" s="470" t="str">
        <f>Bareme!BO42</f>
        <v>-</v>
      </c>
      <c r="BS42" s="471"/>
      <c r="BT42" s="471"/>
      <c r="BU42" s="472"/>
      <c r="BV42" s="470" t="str">
        <f>Bareme!BS42</f>
        <v>-</v>
      </c>
      <c r="BW42" s="471"/>
      <c r="BX42" s="471"/>
      <c r="BY42" s="472"/>
      <c r="BZ42" s="470" t="str">
        <f>Bareme!BW42</f>
        <v>-</v>
      </c>
      <c r="CA42" s="471"/>
      <c r="CB42" s="471"/>
      <c r="CC42" s="472"/>
      <c r="CD42" s="470" t="str">
        <f>Bareme!CA42</f>
        <v>-</v>
      </c>
      <c r="CE42" s="471"/>
      <c r="CF42" s="471"/>
      <c r="CG42" s="472"/>
      <c r="CH42" s="470" t="str">
        <f>Bareme!CE42</f>
        <v>-</v>
      </c>
      <c r="CI42" s="471"/>
      <c r="CJ42" s="471"/>
      <c r="CK42" s="472"/>
      <c r="CL42" s="470" t="str">
        <f>Bareme!CI42</f>
        <v>-</v>
      </c>
      <c r="CM42" s="471"/>
      <c r="CN42" s="471"/>
      <c r="CO42" s="472"/>
      <c r="CP42" s="470" t="str">
        <f>Bareme!CM42</f>
        <v>-</v>
      </c>
      <c r="CQ42" s="471"/>
      <c r="CR42" s="471"/>
      <c r="CS42" s="472"/>
      <c r="CT42" s="470" t="str">
        <f>Bareme!CQ42</f>
        <v>-</v>
      </c>
      <c r="CU42" s="471"/>
      <c r="CV42" s="471"/>
      <c r="CW42" s="472"/>
      <c r="CX42" s="470" t="str">
        <f>Bareme!CU42</f>
        <v>-</v>
      </c>
      <c r="CY42" s="471"/>
      <c r="CZ42" s="471"/>
      <c r="DA42" s="472"/>
      <c r="DB42" s="470" t="str">
        <f>Bareme!CY42</f>
        <v>-</v>
      </c>
      <c r="DC42" s="471"/>
      <c r="DD42" s="471"/>
      <c r="DE42" s="472"/>
      <c r="DF42" s="470" t="str">
        <f>Bareme!DC42</f>
        <v>-</v>
      </c>
      <c r="DG42" s="471"/>
      <c r="DH42" s="471"/>
      <c r="DI42" s="472"/>
      <c r="DJ42" s="470" t="str">
        <f>Bareme!DG42</f>
        <v>-</v>
      </c>
      <c r="DK42" s="471"/>
      <c r="DL42" s="471"/>
      <c r="DM42" s="472"/>
      <c r="DN42" s="470" t="str">
        <f>Bareme!DK42</f>
        <v>-</v>
      </c>
      <c r="DO42" s="471"/>
      <c r="DP42" s="471"/>
      <c r="DQ42" s="472"/>
      <c r="DR42" s="470" t="str">
        <f>Bareme!DO42</f>
        <v>-</v>
      </c>
      <c r="DS42" s="471"/>
      <c r="DT42" s="471"/>
      <c r="DU42" s="472"/>
      <c r="DV42" s="1">
        <f t="shared" ref="DV42" si="90">COUNTIF(F42:DU42,"Evaluer")</f>
        <v>0</v>
      </c>
    </row>
    <row r="43" spans="1:126" ht="23.1" customHeight="1" x14ac:dyDescent="0.2">
      <c r="A43" s="564" t="s">
        <v>29</v>
      </c>
      <c r="B43" s="551">
        <f t="shared" ref="B43" si="91">IF(F43="x",1,0)+IF(J43="x",1,0)+IF(N43="x",1,0)+IF(R43="x",1,0)+IF(V43="x",1,0)+IF(Z43="x",1,0)+IF(AD43="x",1,0)+IF(AH43="x",1,0)+IF(AL43="x",1,0)+IF(AP43="x",1,0)+IF(AT43="x",1,0)+IF(AX43="x",1,0)+IF(BB43="x",1,0)+IF(BF43="x",1,0)+IF(BJ43="x",1,0)+IF(BN43="x",1,0)+IF(BR43="x",1,0)+IF(BV43="x",1,0)+IF(BZ43="x",1,0)+IF(CD43="x",1,0)+IF(CH43="x",1,0)+IF(CL43="x",1,0)+IF(CP43="x",1,0)+IF(CT43="x",1,0)+IF(CX43="x",1,0)+IF(DB43="x",1,0)+IF(DF43="x",1,0)+IF(DJ43="x",1,0)+IF(DN43="x",1,0)+IF(DR43="x",1,0)</f>
        <v>0</v>
      </c>
      <c r="C43" s="547">
        <f t="shared" ref="C43" si="92">IF(G43="x",1,0)+IF(K43="x",1,0)+IF(O43="x",1,0)+IF(S43="x",1,0)+IF(W43="x",1,0)+IF(AA43="x",1,0)+IF(AE43="x",1,0)+IF(AI43="x",1,0)+IF(AM43="x",1,0)+IF(AQ43="x",1,0)+IF(AU43="x",1,0)+IF(AY43="x",1,0)+IF(BC43="x",1,0)+IF(BG43="x",1,0)+IF(BK43="x",1,0)+IF(BO43="x",1,0)+IF(BS43="x",1,0)+IF(BW43="x",1,0)+IF(CA43="x",1,0)+IF(CE43="x",1,0)+IF(CI43="x",1,0)+IF(CM43="x",1,0)+IF(CQ43="x",1,0)+IF(CU43="x",1,0)+IF(CY43="x",1,0)+IF(DC43="x",1,0)+IF(DG43="x",1,0)+IF(DK43="x",1,0)+IF(DO43="x",1,0)+IF(DS43="x",1,0)</f>
        <v>0</v>
      </c>
      <c r="D43" s="547">
        <f t="shared" ref="D43" si="93">IF(H43="x",1,0)+IF(L43="x",1,0)+IF(P43="x",1,0)+IF(T43="x",1,0)+IF(X43="x",1,0)+IF(AB43="x",1,0)+IF(AF43="x",1,0)+IF(AJ43="x",1,0)+IF(AN43="x",1,0)+IF(AR43="x",1,0)+IF(AV43="x",1,0)+IF(AZ43="x",1,0)+IF(BD43="x",1,0)+IF(BH43="x",1,0)+IF(BL43="x",1,0)+IF(BP43="x",1,0)+IF(BT43="x",1,0)+IF(BX43="x",1,0)+IF(CB43="x",1,0)+IF(CF43="x",1,0)+IF(CJ43="x",1,0)+IF(CN43="x",1,0)+IF(CR43="x",1,0)+IF(CV43="x",1,0)+IF(CZ43="x",1,0)+IF(DD43="x",1,0)+IF(DH43="x",1,0)+IF(DL43="x",1,0)+IF(DP43="x",1,0)+IF(DT43="x",1,0)</f>
        <v>0</v>
      </c>
      <c r="E43" s="549">
        <f t="shared" ref="E43" si="94">IF(I43="x",1,0)+IF(M43="x",1,0)+IF(Q43="x",1,0)+IF(U43="x",1,0)+IF(Y43="x",1,0)+IF(AC43="x",1,0)+IF(AG43="x",1,0)+IF(AK43="x",1,0)+IF(AO43="x",1,0)+IF(AS43="x",1,0)+IF(AW43="x",1,0)+IF(BA43="x",1,0)+IF(BE43="x",1,0)+IF(BI43="x",1,0)+IF(BM43="x",1,0)+IF(BQ43="x",1,0)+IF(BU43="x",1,0)+IF(BY43="x",1,0)+IF(CC43="x",1,0)+IF(CG43="x",1,0)+IF(CK43="x",1,0)+IF(CO43="x",1,0)+IF(CS43="x",1,0)+IF(CW43="x",1,0)+IF(DA43="x",1,0)+IF(DE43="x",1,0)+IF(DI43="x",1,0)+IF(DM43="x",1,0)+IF(DQ43="x",1,0)+IF(DU43="x",1,0)</f>
        <v>0</v>
      </c>
      <c r="F43" s="306"/>
      <c r="G43" s="304"/>
      <c r="H43" s="304"/>
      <c r="I43" s="304"/>
      <c r="J43" s="306"/>
      <c r="K43" s="304"/>
      <c r="L43" s="304"/>
      <c r="M43" s="304"/>
      <c r="N43" s="306"/>
      <c r="O43" s="304"/>
      <c r="P43" s="304"/>
      <c r="Q43" s="304"/>
      <c r="R43" s="306"/>
      <c r="S43" s="304"/>
      <c r="T43" s="304"/>
      <c r="U43" s="304"/>
      <c r="V43" s="306"/>
      <c r="W43" s="304"/>
      <c r="X43" s="304"/>
      <c r="Y43" s="304"/>
      <c r="Z43" s="306"/>
      <c r="AA43" s="304"/>
      <c r="AB43" s="304"/>
      <c r="AC43" s="304"/>
      <c r="AD43" s="306"/>
      <c r="AE43" s="304"/>
      <c r="AF43" s="304"/>
      <c r="AG43" s="304"/>
      <c r="AH43" s="306"/>
      <c r="AI43" s="304"/>
      <c r="AJ43" s="304"/>
      <c r="AK43" s="304"/>
      <c r="AL43" s="306"/>
      <c r="AM43" s="304"/>
      <c r="AN43" s="304"/>
      <c r="AO43" s="304"/>
      <c r="AP43" s="306"/>
      <c r="AQ43" s="304"/>
      <c r="AR43" s="304"/>
      <c r="AS43" s="304"/>
      <c r="AT43" s="306"/>
      <c r="AU43" s="304"/>
      <c r="AV43" s="304"/>
      <c r="AW43" s="304"/>
      <c r="AX43" s="306"/>
      <c r="AY43" s="304"/>
      <c r="AZ43" s="304"/>
      <c r="BA43" s="304"/>
      <c r="BB43" s="306"/>
      <c r="BC43" s="304"/>
      <c r="BD43" s="304"/>
      <c r="BE43" s="304"/>
      <c r="BF43" s="306"/>
      <c r="BG43" s="304"/>
      <c r="BH43" s="304"/>
      <c r="BI43" s="304"/>
      <c r="BJ43" s="306"/>
      <c r="BK43" s="304"/>
      <c r="BL43" s="304"/>
      <c r="BM43" s="304"/>
      <c r="BN43" s="306"/>
      <c r="BO43" s="304"/>
      <c r="BP43" s="304"/>
      <c r="BQ43" s="304"/>
      <c r="BR43" s="306"/>
      <c r="BS43" s="304"/>
      <c r="BT43" s="304"/>
      <c r="BU43" s="304"/>
      <c r="BV43" s="306"/>
      <c r="BW43" s="304"/>
      <c r="BX43" s="304"/>
      <c r="BY43" s="304"/>
      <c r="BZ43" s="306"/>
      <c r="CA43" s="304"/>
      <c r="CB43" s="304"/>
      <c r="CC43" s="304"/>
      <c r="CD43" s="306"/>
      <c r="CE43" s="304"/>
      <c r="CF43" s="304"/>
      <c r="CG43" s="304"/>
      <c r="CH43" s="306"/>
      <c r="CI43" s="304"/>
      <c r="CJ43" s="304"/>
      <c r="CK43" s="304"/>
      <c r="CL43" s="306"/>
      <c r="CM43" s="304"/>
      <c r="CN43" s="304"/>
      <c r="CO43" s="304"/>
      <c r="CP43" s="306"/>
      <c r="CQ43" s="304"/>
      <c r="CR43" s="304"/>
      <c r="CS43" s="304"/>
      <c r="CT43" s="306"/>
      <c r="CU43" s="304"/>
      <c r="CV43" s="304"/>
      <c r="CW43" s="304"/>
      <c r="CX43" s="306"/>
      <c r="CY43" s="304"/>
      <c r="CZ43" s="304"/>
      <c r="DA43" s="304"/>
      <c r="DB43" s="306"/>
      <c r="DC43" s="304"/>
      <c r="DD43" s="304"/>
      <c r="DE43" s="304"/>
      <c r="DF43" s="306"/>
      <c r="DG43" s="304"/>
      <c r="DH43" s="304"/>
      <c r="DI43" s="304"/>
      <c r="DJ43" s="306"/>
      <c r="DK43" s="304"/>
      <c r="DL43" s="304"/>
      <c r="DM43" s="304"/>
      <c r="DN43" s="306"/>
      <c r="DO43" s="304"/>
      <c r="DP43" s="304"/>
      <c r="DQ43" s="304"/>
      <c r="DR43" s="306"/>
      <c r="DS43" s="304"/>
      <c r="DT43" s="304"/>
      <c r="DU43" s="304"/>
    </row>
    <row r="44" spans="1:126" ht="23.1" customHeight="1" thickBot="1" x14ac:dyDescent="0.25">
      <c r="A44" s="564"/>
      <c r="B44" s="552"/>
      <c r="C44" s="548"/>
      <c r="D44" s="548"/>
      <c r="E44" s="550"/>
      <c r="F44" s="470" t="str">
        <f>Bareme!C44</f>
        <v>-</v>
      </c>
      <c r="G44" s="471"/>
      <c r="H44" s="471"/>
      <c r="I44" s="472"/>
      <c r="J44" s="470" t="str">
        <f>Bareme!G44</f>
        <v>-</v>
      </c>
      <c r="K44" s="471"/>
      <c r="L44" s="471"/>
      <c r="M44" s="472"/>
      <c r="N44" s="470" t="str">
        <f>Bareme!K44</f>
        <v>-</v>
      </c>
      <c r="O44" s="471"/>
      <c r="P44" s="471"/>
      <c r="Q44" s="472"/>
      <c r="R44" s="470" t="str">
        <f>Bareme!O44</f>
        <v>-</v>
      </c>
      <c r="S44" s="471"/>
      <c r="T44" s="471"/>
      <c r="U44" s="472"/>
      <c r="V44" s="470" t="str">
        <f>Bareme!S44</f>
        <v>-</v>
      </c>
      <c r="W44" s="471"/>
      <c r="X44" s="471"/>
      <c r="Y44" s="472"/>
      <c r="Z44" s="470" t="str">
        <f>Bareme!W44</f>
        <v>-</v>
      </c>
      <c r="AA44" s="471"/>
      <c r="AB44" s="471"/>
      <c r="AC44" s="472"/>
      <c r="AD44" s="470" t="str">
        <f>Bareme!AA44</f>
        <v>-</v>
      </c>
      <c r="AE44" s="471"/>
      <c r="AF44" s="471"/>
      <c r="AG44" s="472"/>
      <c r="AH44" s="470" t="str">
        <f>Bareme!AE44</f>
        <v>-</v>
      </c>
      <c r="AI44" s="471"/>
      <c r="AJ44" s="471"/>
      <c r="AK44" s="472"/>
      <c r="AL44" s="470" t="str">
        <f>Bareme!AI44</f>
        <v>-</v>
      </c>
      <c r="AM44" s="471"/>
      <c r="AN44" s="471"/>
      <c r="AO44" s="472"/>
      <c r="AP44" s="470" t="str">
        <f>Bareme!AM44</f>
        <v>-</v>
      </c>
      <c r="AQ44" s="471"/>
      <c r="AR44" s="471"/>
      <c r="AS44" s="472"/>
      <c r="AT44" s="470" t="str">
        <f>Bareme!AQ44</f>
        <v>-</v>
      </c>
      <c r="AU44" s="471"/>
      <c r="AV44" s="471"/>
      <c r="AW44" s="472"/>
      <c r="AX44" s="470" t="str">
        <f>Bareme!AU44</f>
        <v>-</v>
      </c>
      <c r="AY44" s="471"/>
      <c r="AZ44" s="471"/>
      <c r="BA44" s="472"/>
      <c r="BB44" s="470" t="str">
        <f>Bareme!AY44</f>
        <v>-</v>
      </c>
      <c r="BC44" s="471"/>
      <c r="BD44" s="471"/>
      <c r="BE44" s="472"/>
      <c r="BF44" s="470" t="str">
        <f>Bareme!BC44</f>
        <v>-</v>
      </c>
      <c r="BG44" s="471"/>
      <c r="BH44" s="471"/>
      <c r="BI44" s="472"/>
      <c r="BJ44" s="470" t="str">
        <f>Bareme!BG44</f>
        <v>-</v>
      </c>
      <c r="BK44" s="471"/>
      <c r="BL44" s="471"/>
      <c r="BM44" s="472"/>
      <c r="BN44" s="470" t="str">
        <f>Bareme!BK44</f>
        <v>-</v>
      </c>
      <c r="BO44" s="471"/>
      <c r="BP44" s="471"/>
      <c r="BQ44" s="472"/>
      <c r="BR44" s="470" t="str">
        <f>Bareme!BO44</f>
        <v>-</v>
      </c>
      <c r="BS44" s="471"/>
      <c r="BT44" s="471"/>
      <c r="BU44" s="472"/>
      <c r="BV44" s="470" t="str">
        <f>Bareme!BS44</f>
        <v>-</v>
      </c>
      <c r="BW44" s="471"/>
      <c r="BX44" s="471"/>
      <c r="BY44" s="472"/>
      <c r="BZ44" s="470" t="str">
        <f>Bareme!BW44</f>
        <v>-</v>
      </c>
      <c r="CA44" s="471"/>
      <c r="CB44" s="471"/>
      <c r="CC44" s="472"/>
      <c r="CD44" s="470" t="str">
        <f>Bareme!CA44</f>
        <v>-</v>
      </c>
      <c r="CE44" s="471"/>
      <c r="CF44" s="471"/>
      <c r="CG44" s="472"/>
      <c r="CH44" s="470" t="str">
        <f>Bareme!CE44</f>
        <v>-</v>
      </c>
      <c r="CI44" s="471"/>
      <c r="CJ44" s="471"/>
      <c r="CK44" s="472"/>
      <c r="CL44" s="470" t="str">
        <f>Bareme!CI44</f>
        <v>-</v>
      </c>
      <c r="CM44" s="471"/>
      <c r="CN44" s="471"/>
      <c r="CO44" s="472"/>
      <c r="CP44" s="470" t="str">
        <f>Bareme!CM44</f>
        <v>-</v>
      </c>
      <c r="CQ44" s="471"/>
      <c r="CR44" s="471"/>
      <c r="CS44" s="472"/>
      <c r="CT44" s="470" t="str">
        <f>Bareme!CQ44</f>
        <v>-</v>
      </c>
      <c r="CU44" s="471"/>
      <c r="CV44" s="471"/>
      <c r="CW44" s="472"/>
      <c r="CX44" s="470" t="str">
        <f>Bareme!CU44</f>
        <v>-</v>
      </c>
      <c r="CY44" s="471"/>
      <c r="CZ44" s="471"/>
      <c r="DA44" s="472"/>
      <c r="DB44" s="470" t="str">
        <f>Bareme!CY44</f>
        <v>-</v>
      </c>
      <c r="DC44" s="471"/>
      <c r="DD44" s="471"/>
      <c r="DE44" s="472"/>
      <c r="DF44" s="470" t="str">
        <f>Bareme!DC44</f>
        <v>-</v>
      </c>
      <c r="DG44" s="471"/>
      <c r="DH44" s="471"/>
      <c r="DI44" s="472"/>
      <c r="DJ44" s="470" t="str">
        <f>Bareme!DG44</f>
        <v>-</v>
      </c>
      <c r="DK44" s="471"/>
      <c r="DL44" s="471"/>
      <c r="DM44" s="472"/>
      <c r="DN44" s="470" t="str">
        <f>Bareme!DK44</f>
        <v>-</v>
      </c>
      <c r="DO44" s="471"/>
      <c r="DP44" s="471"/>
      <c r="DQ44" s="472"/>
      <c r="DR44" s="470" t="str">
        <f>Bareme!DO44</f>
        <v>-</v>
      </c>
      <c r="DS44" s="471"/>
      <c r="DT44" s="471"/>
      <c r="DU44" s="472"/>
      <c r="DV44" s="1">
        <f t="shared" ref="DV44" si="95">COUNTIF(F44:DU44,"Evaluer")</f>
        <v>0</v>
      </c>
    </row>
    <row r="45" spans="1:126" ht="23.1" customHeight="1" x14ac:dyDescent="0.2">
      <c r="A45" s="567" t="s">
        <v>70</v>
      </c>
      <c r="B45" s="533">
        <f t="shared" ref="B45" si="96">IF(F45="x",1,0)+IF(J45="x",1,0)+IF(N45="x",1,0)+IF(R45="x",1,0)+IF(V45="x",1,0)+IF(Z45="x",1,0)+IF(AD45="x",1,0)+IF(AH45="x",1,0)+IF(AL45="x",1,0)+IF(AP45="x",1,0)+IF(AT45="x",1,0)+IF(AX45="x",1,0)+IF(BB45="x",1,0)+IF(BF45="x",1,0)+IF(BJ45="x",1,0)+IF(BN45="x",1,0)+IF(BR45="x",1,0)+IF(BV45="x",1,0)+IF(BZ45="x",1,0)+IF(CD45="x",1,0)+IF(CH45="x",1,0)+IF(CL45="x",1,0)+IF(CP45="x",1,0)+IF(CT45="x",1,0)+IF(CX45="x",1,0)+IF(DB45="x",1,0)+IF(DF45="x",1,0)+IF(DJ45="x",1,0)+IF(DN45="x",1,0)+IF(DR45="x",1,0)</f>
        <v>0</v>
      </c>
      <c r="C45" s="535">
        <f t="shared" ref="C45" si="97">IF(G45="x",1,0)+IF(K45="x",1,0)+IF(O45="x",1,0)+IF(S45="x",1,0)+IF(W45="x",1,0)+IF(AA45="x",1,0)+IF(AE45="x",1,0)+IF(AI45="x",1,0)+IF(AM45="x",1,0)+IF(AQ45="x",1,0)+IF(AU45="x",1,0)+IF(AY45="x",1,0)+IF(BC45="x",1,0)+IF(BG45="x",1,0)+IF(BK45="x",1,0)+IF(BO45="x",1,0)+IF(BS45="x",1,0)+IF(BW45="x",1,0)+IF(CA45="x",1,0)+IF(CE45="x",1,0)+IF(CI45="x",1,0)+IF(CM45="x",1,0)+IF(CQ45="x",1,0)+IF(CU45="x",1,0)+IF(CY45="x",1,0)+IF(DC45="x",1,0)+IF(DG45="x",1,0)+IF(DK45="x",1,0)+IF(DO45="x",1,0)+IF(DS45="x",1,0)</f>
        <v>0</v>
      </c>
      <c r="D45" s="535">
        <f t="shared" ref="D45" si="98">IF(H45="x",1,0)+IF(L45="x",1,0)+IF(P45="x",1,0)+IF(T45="x",1,0)+IF(X45="x",1,0)+IF(AB45="x",1,0)+IF(AF45="x",1,0)+IF(AJ45="x",1,0)+IF(AN45="x",1,0)+IF(AR45="x",1,0)+IF(AV45="x",1,0)+IF(AZ45="x",1,0)+IF(BD45="x",1,0)+IF(BH45="x",1,0)+IF(BL45="x",1,0)+IF(BP45="x",1,0)+IF(BT45="x",1,0)+IF(BX45="x",1,0)+IF(CB45="x",1,0)+IF(CF45="x",1,0)+IF(CJ45="x",1,0)+IF(CN45="x",1,0)+IF(CR45="x",1,0)+IF(CV45="x",1,0)+IF(CZ45="x",1,0)+IF(DD45="x",1,0)+IF(DH45="x",1,0)+IF(DL45="x",1,0)+IF(DP45="x",1,0)+IF(DT45="x",1,0)</f>
        <v>0</v>
      </c>
      <c r="E45" s="553">
        <f t="shared" ref="E45" si="99">IF(I45="x",1,0)+IF(M45="x",1,0)+IF(Q45="x",1,0)+IF(U45="x",1,0)+IF(Y45="x",1,0)+IF(AC45="x",1,0)+IF(AG45="x",1,0)+IF(AK45="x",1,0)+IF(AO45="x",1,0)+IF(AS45="x",1,0)+IF(AW45="x",1,0)+IF(BA45="x",1,0)+IF(BE45="x",1,0)+IF(BI45="x",1,0)+IF(BM45="x",1,0)+IF(BQ45="x",1,0)+IF(BU45="x",1,0)+IF(BY45="x",1,0)+IF(CC45="x",1,0)+IF(CG45="x",1,0)+IF(CK45="x",1,0)+IF(CO45="x",1,0)+IF(CS45="x",1,0)+IF(CW45="x",1,0)+IF(DA45="x",1,0)+IF(DE45="x",1,0)+IF(DI45="x",1,0)+IF(DM45="x",1,0)+IF(DQ45="x",1,0)+IF(DU45="x",1,0)</f>
        <v>0</v>
      </c>
      <c r="F45" s="306"/>
      <c r="G45" s="304"/>
      <c r="H45" s="304"/>
      <c r="I45" s="304"/>
      <c r="J45" s="306"/>
      <c r="K45" s="304"/>
      <c r="L45" s="304"/>
      <c r="M45" s="304"/>
      <c r="N45" s="306"/>
      <c r="O45" s="304"/>
      <c r="P45" s="304"/>
      <c r="Q45" s="304"/>
      <c r="R45" s="306"/>
      <c r="S45" s="304"/>
      <c r="T45" s="304"/>
      <c r="U45" s="304"/>
      <c r="V45" s="306"/>
      <c r="W45" s="304"/>
      <c r="X45" s="304"/>
      <c r="Y45" s="304"/>
      <c r="Z45" s="306"/>
      <c r="AA45" s="304"/>
      <c r="AB45" s="304"/>
      <c r="AC45" s="304"/>
      <c r="AD45" s="306"/>
      <c r="AE45" s="304"/>
      <c r="AF45" s="304"/>
      <c r="AG45" s="304"/>
      <c r="AH45" s="306"/>
      <c r="AI45" s="304"/>
      <c r="AJ45" s="304"/>
      <c r="AK45" s="304"/>
      <c r="AL45" s="306"/>
      <c r="AM45" s="304"/>
      <c r="AN45" s="304"/>
      <c r="AO45" s="304"/>
      <c r="AP45" s="306"/>
      <c r="AQ45" s="304"/>
      <c r="AR45" s="304"/>
      <c r="AS45" s="304"/>
      <c r="AT45" s="306"/>
      <c r="AU45" s="304"/>
      <c r="AV45" s="304"/>
      <c r="AW45" s="304"/>
      <c r="AX45" s="306"/>
      <c r="AY45" s="304"/>
      <c r="AZ45" s="304"/>
      <c r="BA45" s="304"/>
      <c r="BB45" s="306"/>
      <c r="BC45" s="304"/>
      <c r="BD45" s="304"/>
      <c r="BE45" s="304"/>
      <c r="BF45" s="306"/>
      <c r="BG45" s="304"/>
      <c r="BH45" s="304"/>
      <c r="BI45" s="304"/>
      <c r="BJ45" s="306"/>
      <c r="BK45" s="304"/>
      <c r="BL45" s="304"/>
      <c r="BM45" s="304"/>
      <c r="BN45" s="306"/>
      <c r="BO45" s="304"/>
      <c r="BP45" s="304"/>
      <c r="BQ45" s="304"/>
      <c r="BR45" s="306"/>
      <c r="BS45" s="304"/>
      <c r="BT45" s="304"/>
      <c r="BU45" s="304"/>
      <c r="BV45" s="306"/>
      <c r="BW45" s="304"/>
      <c r="BX45" s="304"/>
      <c r="BY45" s="304"/>
      <c r="BZ45" s="306"/>
      <c r="CA45" s="304"/>
      <c r="CB45" s="304"/>
      <c r="CC45" s="304"/>
      <c r="CD45" s="306"/>
      <c r="CE45" s="304"/>
      <c r="CF45" s="304"/>
      <c r="CG45" s="304"/>
      <c r="CH45" s="306"/>
      <c r="CI45" s="304"/>
      <c r="CJ45" s="304"/>
      <c r="CK45" s="304"/>
      <c r="CL45" s="306"/>
      <c r="CM45" s="304"/>
      <c r="CN45" s="304"/>
      <c r="CO45" s="304"/>
      <c r="CP45" s="306"/>
      <c r="CQ45" s="304"/>
      <c r="CR45" s="304"/>
      <c r="CS45" s="304"/>
      <c r="CT45" s="306"/>
      <c r="CU45" s="304"/>
      <c r="CV45" s="304"/>
      <c r="CW45" s="304"/>
      <c r="CX45" s="306"/>
      <c r="CY45" s="304"/>
      <c r="CZ45" s="304"/>
      <c r="DA45" s="304"/>
      <c r="DB45" s="306"/>
      <c r="DC45" s="304"/>
      <c r="DD45" s="304"/>
      <c r="DE45" s="304"/>
      <c r="DF45" s="306"/>
      <c r="DG45" s="304"/>
      <c r="DH45" s="304"/>
      <c r="DI45" s="304"/>
      <c r="DJ45" s="306"/>
      <c r="DK45" s="304"/>
      <c r="DL45" s="304"/>
      <c r="DM45" s="304"/>
      <c r="DN45" s="306"/>
      <c r="DO45" s="304"/>
      <c r="DP45" s="304"/>
      <c r="DQ45" s="304"/>
      <c r="DR45" s="306"/>
      <c r="DS45" s="304"/>
      <c r="DT45" s="304"/>
      <c r="DU45" s="304"/>
    </row>
    <row r="46" spans="1:126" ht="23.1" customHeight="1" thickBot="1" x14ac:dyDescent="0.25">
      <c r="A46" s="567"/>
      <c r="B46" s="534"/>
      <c r="C46" s="536"/>
      <c r="D46" s="536"/>
      <c r="E46" s="554"/>
      <c r="F46" s="470" t="str">
        <f>Bareme!C46</f>
        <v>-</v>
      </c>
      <c r="G46" s="471"/>
      <c r="H46" s="471"/>
      <c r="I46" s="472"/>
      <c r="J46" s="470" t="str">
        <f>Bareme!G46</f>
        <v>-</v>
      </c>
      <c r="K46" s="471"/>
      <c r="L46" s="471"/>
      <c r="M46" s="472"/>
      <c r="N46" s="470" t="str">
        <f>Bareme!K46</f>
        <v>-</v>
      </c>
      <c r="O46" s="471"/>
      <c r="P46" s="471"/>
      <c r="Q46" s="472"/>
      <c r="R46" s="470" t="str">
        <f>Bareme!O46</f>
        <v>-</v>
      </c>
      <c r="S46" s="471"/>
      <c r="T46" s="471"/>
      <c r="U46" s="472"/>
      <c r="V46" s="470" t="str">
        <f>Bareme!S46</f>
        <v>-</v>
      </c>
      <c r="W46" s="471"/>
      <c r="X46" s="471"/>
      <c r="Y46" s="472"/>
      <c r="Z46" s="470" t="str">
        <f>Bareme!W46</f>
        <v>-</v>
      </c>
      <c r="AA46" s="471"/>
      <c r="AB46" s="471"/>
      <c r="AC46" s="472"/>
      <c r="AD46" s="470" t="str">
        <f>Bareme!AA46</f>
        <v>-</v>
      </c>
      <c r="AE46" s="471"/>
      <c r="AF46" s="471"/>
      <c r="AG46" s="472"/>
      <c r="AH46" s="470" t="str">
        <f>Bareme!AE46</f>
        <v>-</v>
      </c>
      <c r="AI46" s="471"/>
      <c r="AJ46" s="471"/>
      <c r="AK46" s="472"/>
      <c r="AL46" s="470" t="str">
        <f>Bareme!AI46</f>
        <v>-</v>
      </c>
      <c r="AM46" s="471"/>
      <c r="AN46" s="471"/>
      <c r="AO46" s="472"/>
      <c r="AP46" s="470" t="str">
        <f>Bareme!AM46</f>
        <v>-</v>
      </c>
      <c r="AQ46" s="471"/>
      <c r="AR46" s="471"/>
      <c r="AS46" s="472"/>
      <c r="AT46" s="470" t="str">
        <f>Bareme!AQ46</f>
        <v>-</v>
      </c>
      <c r="AU46" s="471"/>
      <c r="AV46" s="471"/>
      <c r="AW46" s="472"/>
      <c r="AX46" s="470" t="str">
        <f>Bareme!AU46</f>
        <v>-</v>
      </c>
      <c r="AY46" s="471"/>
      <c r="AZ46" s="471"/>
      <c r="BA46" s="472"/>
      <c r="BB46" s="470" t="str">
        <f>Bareme!AY46</f>
        <v>-</v>
      </c>
      <c r="BC46" s="471"/>
      <c r="BD46" s="471"/>
      <c r="BE46" s="472"/>
      <c r="BF46" s="470" t="str">
        <f>Bareme!BC46</f>
        <v>-</v>
      </c>
      <c r="BG46" s="471"/>
      <c r="BH46" s="471"/>
      <c r="BI46" s="472"/>
      <c r="BJ46" s="470" t="str">
        <f>Bareme!BG46</f>
        <v>-</v>
      </c>
      <c r="BK46" s="471"/>
      <c r="BL46" s="471"/>
      <c r="BM46" s="472"/>
      <c r="BN46" s="470" t="str">
        <f>Bareme!BK46</f>
        <v>-</v>
      </c>
      <c r="BO46" s="471"/>
      <c r="BP46" s="471"/>
      <c r="BQ46" s="472"/>
      <c r="BR46" s="470" t="str">
        <f>Bareme!BO46</f>
        <v>-</v>
      </c>
      <c r="BS46" s="471"/>
      <c r="BT46" s="471"/>
      <c r="BU46" s="472"/>
      <c r="BV46" s="470" t="str">
        <f>Bareme!BS46</f>
        <v>-</v>
      </c>
      <c r="BW46" s="471"/>
      <c r="BX46" s="471"/>
      <c r="BY46" s="472"/>
      <c r="BZ46" s="470" t="str">
        <f>Bareme!BW46</f>
        <v>-</v>
      </c>
      <c r="CA46" s="471"/>
      <c r="CB46" s="471"/>
      <c r="CC46" s="472"/>
      <c r="CD46" s="470" t="str">
        <f>Bareme!CA46</f>
        <v>-</v>
      </c>
      <c r="CE46" s="471"/>
      <c r="CF46" s="471"/>
      <c r="CG46" s="472"/>
      <c r="CH46" s="470" t="str">
        <f>Bareme!CE46</f>
        <v>-</v>
      </c>
      <c r="CI46" s="471"/>
      <c r="CJ46" s="471"/>
      <c r="CK46" s="472"/>
      <c r="CL46" s="470" t="str">
        <f>Bareme!CI46</f>
        <v>-</v>
      </c>
      <c r="CM46" s="471"/>
      <c r="CN46" s="471"/>
      <c r="CO46" s="472"/>
      <c r="CP46" s="470" t="str">
        <f>Bareme!CM46</f>
        <v>-</v>
      </c>
      <c r="CQ46" s="471"/>
      <c r="CR46" s="471"/>
      <c r="CS46" s="472"/>
      <c r="CT46" s="470" t="str">
        <f>Bareme!CQ46</f>
        <v>-</v>
      </c>
      <c r="CU46" s="471"/>
      <c r="CV46" s="471"/>
      <c r="CW46" s="472"/>
      <c r="CX46" s="470" t="str">
        <f>Bareme!CU46</f>
        <v>-</v>
      </c>
      <c r="CY46" s="471"/>
      <c r="CZ46" s="471"/>
      <c r="DA46" s="472"/>
      <c r="DB46" s="470" t="str">
        <f>Bareme!CY46</f>
        <v>-</v>
      </c>
      <c r="DC46" s="471"/>
      <c r="DD46" s="471"/>
      <c r="DE46" s="472"/>
      <c r="DF46" s="470" t="str">
        <f>Bareme!DC46</f>
        <v>-</v>
      </c>
      <c r="DG46" s="471"/>
      <c r="DH46" s="471"/>
      <c r="DI46" s="472"/>
      <c r="DJ46" s="470" t="str">
        <f>Bareme!DG46</f>
        <v>-</v>
      </c>
      <c r="DK46" s="471"/>
      <c r="DL46" s="471"/>
      <c r="DM46" s="472"/>
      <c r="DN46" s="470" t="str">
        <f>Bareme!DK46</f>
        <v>-</v>
      </c>
      <c r="DO46" s="471"/>
      <c r="DP46" s="471"/>
      <c r="DQ46" s="472"/>
      <c r="DR46" s="470" t="str">
        <f>Bareme!DO46</f>
        <v>-</v>
      </c>
      <c r="DS46" s="471"/>
      <c r="DT46" s="471"/>
      <c r="DU46" s="472"/>
      <c r="DV46" s="1">
        <f t="shared" ref="DV46" si="100">COUNTIF(F46:DU46,"Evaluer")</f>
        <v>0</v>
      </c>
    </row>
    <row r="47" spans="1:126" ht="23.1" customHeight="1" x14ac:dyDescent="0.2">
      <c r="A47" s="566" t="s">
        <v>62</v>
      </c>
      <c r="B47" s="529">
        <f t="shared" ref="B47" si="101">IF(F47="x",1,0)+IF(J47="x",1,0)+IF(N47="x",1,0)+IF(R47="x",1,0)+IF(V47="x",1,0)+IF(Z47="x",1,0)+IF(AD47="x",1,0)+IF(AH47="x",1,0)+IF(AL47="x",1,0)+IF(AP47="x",1,0)+IF(AT47="x",1,0)+IF(AX47="x",1,0)+IF(BB47="x",1,0)+IF(BF47="x",1,0)+IF(BJ47="x",1,0)+IF(BN47="x",1,0)+IF(BR47="x",1,0)+IF(BV47="x",1,0)+IF(BZ47="x",1,0)+IF(CD47="x",1,0)+IF(CH47="x",1,0)+IF(CL47="x",1,0)+IF(CP47="x",1,0)+IF(CT47="x",1,0)+IF(CX47="x",1,0)+IF(DB47="x",1,0)+IF(DF47="x",1,0)+IF(DJ47="x",1,0)+IF(DN47="x",1,0)+IF(DR47="x",1,0)</f>
        <v>0</v>
      </c>
      <c r="C47" s="515">
        <f t="shared" ref="C47" si="102">IF(G47="x",1,0)+IF(K47="x",1,0)+IF(O47="x",1,0)+IF(S47="x",1,0)+IF(W47="x",1,0)+IF(AA47="x",1,0)+IF(AE47="x",1,0)+IF(AI47="x",1,0)+IF(AM47="x",1,0)+IF(AQ47="x",1,0)+IF(AU47="x",1,0)+IF(AY47="x",1,0)+IF(BC47="x",1,0)+IF(BG47="x",1,0)+IF(BK47="x",1,0)+IF(BO47="x",1,0)+IF(BS47="x",1,0)+IF(BW47="x",1,0)+IF(CA47="x",1,0)+IF(CE47="x",1,0)+IF(CI47="x",1,0)+IF(CM47="x",1,0)+IF(CQ47="x",1,0)+IF(CU47="x",1,0)+IF(CY47="x",1,0)+IF(DC47="x",1,0)+IF(DG47="x",1,0)+IF(DK47="x",1,0)+IF(DO47="x",1,0)+IF(DS47="x",1,0)</f>
        <v>0</v>
      </c>
      <c r="D47" s="515">
        <f t="shared" ref="D47" si="103">IF(H47="x",1,0)+IF(L47="x",1,0)+IF(P47="x",1,0)+IF(T47="x",1,0)+IF(X47="x",1,0)+IF(AB47="x",1,0)+IF(AF47="x",1,0)+IF(AJ47="x",1,0)+IF(AN47="x",1,0)+IF(AR47="x",1,0)+IF(AV47="x",1,0)+IF(AZ47="x",1,0)+IF(BD47="x",1,0)+IF(BH47="x",1,0)+IF(BL47="x",1,0)+IF(BP47="x",1,0)+IF(BT47="x",1,0)+IF(BX47="x",1,0)+IF(CB47="x",1,0)+IF(CF47="x",1,0)+IF(CJ47="x",1,0)+IF(CN47="x",1,0)+IF(CR47="x",1,0)+IF(CV47="x",1,0)+IF(CZ47="x",1,0)+IF(DD47="x",1,0)+IF(DH47="x",1,0)+IF(DL47="x",1,0)+IF(DP47="x",1,0)+IF(DT47="x",1,0)</f>
        <v>0</v>
      </c>
      <c r="E47" s="531">
        <f t="shared" ref="E47" si="104">IF(I47="x",1,0)+IF(M47="x",1,0)+IF(Q47="x",1,0)+IF(U47="x",1,0)+IF(Y47="x",1,0)+IF(AC47="x",1,0)+IF(AG47="x",1,0)+IF(AK47="x",1,0)+IF(AO47="x",1,0)+IF(AS47="x",1,0)+IF(AW47="x",1,0)+IF(BA47="x",1,0)+IF(BE47="x",1,0)+IF(BI47="x",1,0)+IF(BM47="x",1,0)+IF(BQ47="x",1,0)+IF(BU47="x",1,0)+IF(BY47="x",1,0)+IF(CC47="x",1,0)+IF(CG47="x",1,0)+IF(CK47="x",1,0)+IF(CO47="x",1,0)+IF(CS47="x",1,0)+IF(CW47="x",1,0)+IF(DA47="x",1,0)+IF(DE47="x",1,0)+IF(DI47="x",1,0)+IF(DM47="x",1,0)+IF(DQ47="x",1,0)+IF(DU47="x",1,0)</f>
        <v>0</v>
      </c>
      <c r="F47" s="306"/>
      <c r="G47" s="304"/>
      <c r="H47" s="304"/>
      <c r="I47" s="304"/>
      <c r="J47" s="306"/>
      <c r="K47" s="304"/>
      <c r="L47" s="304"/>
      <c r="M47" s="304"/>
      <c r="N47" s="306"/>
      <c r="O47" s="304"/>
      <c r="P47" s="304"/>
      <c r="Q47" s="304"/>
      <c r="R47" s="306"/>
      <c r="S47" s="304"/>
      <c r="T47" s="304"/>
      <c r="U47" s="304"/>
      <c r="V47" s="306"/>
      <c r="W47" s="304"/>
      <c r="X47" s="304"/>
      <c r="Y47" s="304"/>
      <c r="Z47" s="306"/>
      <c r="AA47" s="304"/>
      <c r="AB47" s="304"/>
      <c r="AC47" s="304"/>
      <c r="AD47" s="306"/>
      <c r="AE47" s="304"/>
      <c r="AF47" s="304"/>
      <c r="AG47" s="304"/>
      <c r="AH47" s="306"/>
      <c r="AI47" s="304"/>
      <c r="AJ47" s="304"/>
      <c r="AK47" s="304"/>
      <c r="AL47" s="306"/>
      <c r="AM47" s="304"/>
      <c r="AN47" s="304"/>
      <c r="AO47" s="304"/>
      <c r="AP47" s="306"/>
      <c r="AQ47" s="304"/>
      <c r="AR47" s="304"/>
      <c r="AS47" s="304"/>
      <c r="AT47" s="306"/>
      <c r="AU47" s="304"/>
      <c r="AV47" s="304"/>
      <c r="AW47" s="304"/>
      <c r="AX47" s="306"/>
      <c r="AY47" s="304"/>
      <c r="AZ47" s="304"/>
      <c r="BA47" s="304"/>
      <c r="BB47" s="306"/>
      <c r="BC47" s="304"/>
      <c r="BD47" s="304"/>
      <c r="BE47" s="304"/>
      <c r="BF47" s="306"/>
      <c r="BG47" s="304"/>
      <c r="BH47" s="304"/>
      <c r="BI47" s="304"/>
      <c r="BJ47" s="306"/>
      <c r="BK47" s="304"/>
      <c r="BL47" s="304"/>
      <c r="BM47" s="304"/>
      <c r="BN47" s="306"/>
      <c r="BO47" s="304"/>
      <c r="BP47" s="304"/>
      <c r="BQ47" s="304"/>
      <c r="BR47" s="306"/>
      <c r="BS47" s="304"/>
      <c r="BT47" s="304"/>
      <c r="BU47" s="304"/>
      <c r="BV47" s="306"/>
      <c r="BW47" s="304"/>
      <c r="BX47" s="304"/>
      <c r="BY47" s="304"/>
      <c r="BZ47" s="306"/>
      <c r="CA47" s="304"/>
      <c r="CB47" s="304"/>
      <c r="CC47" s="304"/>
      <c r="CD47" s="306"/>
      <c r="CE47" s="304"/>
      <c r="CF47" s="304"/>
      <c r="CG47" s="304"/>
      <c r="CH47" s="306"/>
      <c r="CI47" s="304"/>
      <c r="CJ47" s="304"/>
      <c r="CK47" s="304"/>
      <c r="CL47" s="306"/>
      <c r="CM47" s="304"/>
      <c r="CN47" s="304"/>
      <c r="CO47" s="304"/>
      <c r="CP47" s="306"/>
      <c r="CQ47" s="304"/>
      <c r="CR47" s="304"/>
      <c r="CS47" s="304"/>
      <c r="CT47" s="306"/>
      <c r="CU47" s="304"/>
      <c r="CV47" s="304"/>
      <c r="CW47" s="304"/>
      <c r="CX47" s="306"/>
      <c r="CY47" s="304"/>
      <c r="CZ47" s="304"/>
      <c r="DA47" s="304"/>
      <c r="DB47" s="306"/>
      <c r="DC47" s="304"/>
      <c r="DD47" s="304"/>
      <c r="DE47" s="304"/>
      <c r="DF47" s="306"/>
      <c r="DG47" s="304"/>
      <c r="DH47" s="304"/>
      <c r="DI47" s="304"/>
      <c r="DJ47" s="306"/>
      <c r="DK47" s="304"/>
      <c r="DL47" s="304"/>
      <c r="DM47" s="304"/>
      <c r="DN47" s="306"/>
      <c r="DO47" s="304"/>
      <c r="DP47" s="304"/>
      <c r="DQ47" s="304"/>
      <c r="DR47" s="306"/>
      <c r="DS47" s="304"/>
      <c r="DT47" s="304"/>
      <c r="DU47" s="304"/>
    </row>
    <row r="48" spans="1:126" ht="23.1" customHeight="1" thickBot="1" x14ac:dyDescent="0.25">
      <c r="A48" s="566"/>
      <c r="B48" s="530"/>
      <c r="C48" s="516"/>
      <c r="D48" s="516"/>
      <c r="E48" s="532"/>
      <c r="F48" s="470" t="str">
        <f>Bareme!C48</f>
        <v>-</v>
      </c>
      <c r="G48" s="471"/>
      <c r="H48" s="471"/>
      <c r="I48" s="472"/>
      <c r="J48" s="470" t="str">
        <f>Bareme!G48</f>
        <v>-</v>
      </c>
      <c r="K48" s="471"/>
      <c r="L48" s="471"/>
      <c r="M48" s="472"/>
      <c r="N48" s="470" t="str">
        <f>Bareme!K48</f>
        <v>-</v>
      </c>
      <c r="O48" s="471"/>
      <c r="P48" s="471"/>
      <c r="Q48" s="472"/>
      <c r="R48" s="470" t="str">
        <f>Bareme!O48</f>
        <v>-</v>
      </c>
      <c r="S48" s="471"/>
      <c r="T48" s="471"/>
      <c r="U48" s="472"/>
      <c r="V48" s="470" t="str">
        <f>Bareme!S48</f>
        <v>-</v>
      </c>
      <c r="W48" s="471"/>
      <c r="X48" s="471"/>
      <c r="Y48" s="472"/>
      <c r="Z48" s="470" t="str">
        <f>Bareme!W48</f>
        <v>-</v>
      </c>
      <c r="AA48" s="471"/>
      <c r="AB48" s="471"/>
      <c r="AC48" s="472"/>
      <c r="AD48" s="470" t="str">
        <f>Bareme!AA48</f>
        <v>-</v>
      </c>
      <c r="AE48" s="471"/>
      <c r="AF48" s="471"/>
      <c r="AG48" s="472"/>
      <c r="AH48" s="470" t="str">
        <f>Bareme!AE48</f>
        <v>-</v>
      </c>
      <c r="AI48" s="471"/>
      <c r="AJ48" s="471"/>
      <c r="AK48" s="472"/>
      <c r="AL48" s="470" t="str">
        <f>Bareme!AI48</f>
        <v>-</v>
      </c>
      <c r="AM48" s="471"/>
      <c r="AN48" s="471"/>
      <c r="AO48" s="472"/>
      <c r="AP48" s="470" t="str">
        <f>Bareme!AM48</f>
        <v>-</v>
      </c>
      <c r="AQ48" s="471"/>
      <c r="AR48" s="471"/>
      <c r="AS48" s="472"/>
      <c r="AT48" s="470" t="str">
        <f>Bareme!AQ48</f>
        <v>-</v>
      </c>
      <c r="AU48" s="471"/>
      <c r="AV48" s="471"/>
      <c r="AW48" s="472"/>
      <c r="AX48" s="470" t="str">
        <f>Bareme!AU48</f>
        <v>-</v>
      </c>
      <c r="AY48" s="471"/>
      <c r="AZ48" s="471"/>
      <c r="BA48" s="472"/>
      <c r="BB48" s="470" t="str">
        <f>Bareme!AY48</f>
        <v>-</v>
      </c>
      <c r="BC48" s="471"/>
      <c r="BD48" s="471"/>
      <c r="BE48" s="472"/>
      <c r="BF48" s="470" t="str">
        <f>Bareme!BC48</f>
        <v>-</v>
      </c>
      <c r="BG48" s="471"/>
      <c r="BH48" s="471"/>
      <c r="BI48" s="472"/>
      <c r="BJ48" s="470" t="str">
        <f>Bareme!BG48</f>
        <v>-</v>
      </c>
      <c r="BK48" s="471"/>
      <c r="BL48" s="471"/>
      <c r="BM48" s="472"/>
      <c r="BN48" s="470" t="str">
        <f>Bareme!BK48</f>
        <v>-</v>
      </c>
      <c r="BO48" s="471"/>
      <c r="BP48" s="471"/>
      <c r="BQ48" s="472"/>
      <c r="BR48" s="470" t="str">
        <f>Bareme!BO48</f>
        <v>-</v>
      </c>
      <c r="BS48" s="471"/>
      <c r="BT48" s="471"/>
      <c r="BU48" s="472"/>
      <c r="BV48" s="470" t="str">
        <f>Bareme!BS48</f>
        <v>-</v>
      </c>
      <c r="BW48" s="471"/>
      <c r="BX48" s="471"/>
      <c r="BY48" s="472"/>
      <c r="BZ48" s="470" t="str">
        <f>Bareme!BW48</f>
        <v>-</v>
      </c>
      <c r="CA48" s="471"/>
      <c r="CB48" s="471"/>
      <c r="CC48" s="472"/>
      <c r="CD48" s="470" t="str">
        <f>Bareme!CA48</f>
        <v>-</v>
      </c>
      <c r="CE48" s="471"/>
      <c r="CF48" s="471"/>
      <c r="CG48" s="472"/>
      <c r="CH48" s="470" t="str">
        <f>Bareme!CE48</f>
        <v>-</v>
      </c>
      <c r="CI48" s="471"/>
      <c r="CJ48" s="471"/>
      <c r="CK48" s="472"/>
      <c r="CL48" s="470" t="str">
        <f>Bareme!CI48</f>
        <v>-</v>
      </c>
      <c r="CM48" s="471"/>
      <c r="CN48" s="471"/>
      <c r="CO48" s="472"/>
      <c r="CP48" s="470" t="str">
        <f>Bareme!CM48</f>
        <v>-</v>
      </c>
      <c r="CQ48" s="471"/>
      <c r="CR48" s="471"/>
      <c r="CS48" s="472"/>
      <c r="CT48" s="470" t="str">
        <f>Bareme!CQ48</f>
        <v>-</v>
      </c>
      <c r="CU48" s="471"/>
      <c r="CV48" s="471"/>
      <c r="CW48" s="472"/>
      <c r="CX48" s="470" t="str">
        <f>Bareme!CU48</f>
        <v>-</v>
      </c>
      <c r="CY48" s="471"/>
      <c r="CZ48" s="471"/>
      <c r="DA48" s="472"/>
      <c r="DB48" s="470" t="str">
        <f>Bareme!CY48</f>
        <v>-</v>
      </c>
      <c r="DC48" s="471"/>
      <c r="DD48" s="471"/>
      <c r="DE48" s="472"/>
      <c r="DF48" s="470" t="str">
        <f>Bareme!DC48</f>
        <v>-</v>
      </c>
      <c r="DG48" s="471"/>
      <c r="DH48" s="471"/>
      <c r="DI48" s="472"/>
      <c r="DJ48" s="470" t="str">
        <f>Bareme!DG48</f>
        <v>-</v>
      </c>
      <c r="DK48" s="471"/>
      <c r="DL48" s="471"/>
      <c r="DM48" s="472"/>
      <c r="DN48" s="470" t="str">
        <f>Bareme!DK48</f>
        <v>-</v>
      </c>
      <c r="DO48" s="471"/>
      <c r="DP48" s="471"/>
      <c r="DQ48" s="472"/>
      <c r="DR48" s="470" t="str">
        <f>Bareme!DO48</f>
        <v>-</v>
      </c>
      <c r="DS48" s="471"/>
      <c r="DT48" s="471"/>
      <c r="DU48" s="472"/>
      <c r="DV48" s="1">
        <f t="shared" ref="DV48" si="105">COUNTIF(F48:DU48,"Evaluer")</f>
        <v>0</v>
      </c>
    </row>
    <row r="49" spans="1:126" s="4" customFormat="1" ht="23.1" customHeight="1" x14ac:dyDescent="0.2">
      <c r="A49" s="566" t="s">
        <v>63</v>
      </c>
      <c r="B49" s="529">
        <f t="shared" ref="B49" si="106">IF(F49="x",1,0)+IF(J49="x",1,0)+IF(N49="x",1,0)+IF(R49="x",1,0)+IF(V49="x",1,0)+IF(Z49="x",1,0)+IF(AD49="x",1,0)+IF(AH49="x",1,0)+IF(AL49="x",1,0)+IF(AP49="x",1,0)+IF(AT49="x",1,0)+IF(AX49="x",1,0)+IF(BB49="x",1,0)+IF(BF49="x",1,0)+IF(BJ49="x",1,0)+IF(BN49="x",1,0)+IF(BR49="x",1,0)+IF(BV49="x",1,0)+IF(BZ49="x",1,0)+IF(CD49="x",1,0)+IF(CH49="x",1,0)+IF(CL49="x",1,0)+IF(CP49="x",1,0)+IF(CT49="x",1,0)+IF(CX49="x",1,0)+IF(DB49="x",1,0)+IF(DF49="x",1,0)+IF(DJ49="x",1,0)+IF(DN49="x",1,0)+IF(DR49="x",1,0)</f>
        <v>0</v>
      </c>
      <c r="C49" s="515">
        <f t="shared" ref="C49" si="107">IF(G49="x",1,0)+IF(K49="x",1,0)+IF(O49="x",1,0)+IF(S49="x",1,0)+IF(W49="x",1,0)+IF(AA49="x",1,0)+IF(AE49="x",1,0)+IF(AI49="x",1,0)+IF(AM49="x",1,0)+IF(AQ49="x",1,0)+IF(AU49="x",1,0)+IF(AY49="x",1,0)+IF(BC49="x",1,0)+IF(BG49="x",1,0)+IF(BK49="x",1,0)+IF(BO49="x",1,0)+IF(BS49="x",1,0)+IF(BW49="x",1,0)+IF(CA49="x",1,0)+IF(CE49="x",1,0)+IF(CI49="x",1,0)+IF(CM49="x",1,0)+IF(CQ49="x",1,0)+IF(CU49="x",1,0)+IF(CY49="x",1,0)+IF(DC49="x",1,0)+IF(DG49="x",1,0)+IF(DK49="x",1,0)+IF(DO49="x",1,0)+IF(DS49="x",1,0)</f>
        <v>0</v>
      </c>
      <c r="D49" s="515">
        <f t="shared" ref="D49" si="108">IF(H49="x",1,0)+IF(L49="x",1,0)+IF(P49="x",1,0)+IF(T49="x",1,0)+IF(X49="x",1,0)+IF(AB49="x",1,0)+IF(AF49="x",1,0)+IF(AJ49="x",1,0)+IF(AN49="x",1,0)+IF(AR49="x",1,0)+IF(AV49="x",1,0)+IF(AZ49="x",1,0)+IF(BD49="x",1,0)+IF(BH49="x",1,0)+IF(BL49="x",1,0)+IF(BP49="x",1,0)+IF(BT49="x",1,0)+IF(BX49="x",1,0)+IF(CB49="x",1,0)+IF(CF49="x",1,0)+IF(CJ49="x",1,0)+IF(CN49="x",1,0)+IF(CR49="x",1,0)+IF(CV49="x",1,0)+IF(CZ49="x",1,0)+IF(DD49="x",1,0)+IF(DH49="x",1,0)+IF(DL49="x",1,0)+IF(DP49="x",1,0)+IF(DT49="x",1,0)</f>
        <v>0</v>
      </c>
      <c r="E49" s="531">
        <f t="shared" ref="E49" si="109">IF(I49="x",1,0)+IF(M49="x",1,0)+IF(Q49="x",1,0)+IF(U49="x",1,0)+IF(Y49="x",1,0)+IF(AC49="x",1,0)+IF(AG49="x",1,0)+IF(AK49="x",1,0)+IF(AO49="x",1,0)+IF(AS49="x",1,0)+IF(AW49="x",1,0)+IF(BA49="x",1,0)+IF(BE49="x",1,0)+IF(BI49="x",1,0)+IF(BM49="x",1,0)+IF(BQ49="x",1,0)+IF(BU49="x",1,0)+IF(BY49="x",1,0)+IF(CC49="x",1,0)+IF(CG49="x",1,0)+IF(CK49="x",1,0)+IF(CO49="x",1,0)+IF(CS49="x",1,0)+IF(CW49="x",1,0)+IF(DA49="x",1,0)+IF(DE49="x",1,0)+IF(DI49="x",1,0)+IF(DM49="x",1,0)+IF(DQ49="x",1,0)+IF(DU49="x",1,0)</f>
        <v>0</v>
      </c>
      <c r="F49" s="306"/>
      <c r="G49" s="304"/>
      <c r="H49" s="304"/>
      <c r="I49" s="304"/>
      <c r="J49" s="306"/>
      <c r="K49" s="304"/>
      <c r="L49" s="304"/>
      <c r="M49" s="304"/>
      <c r="N49" s="306"/>
      <c r="O49" s="304"/>
      <c r="P49" s="304"/>
      <c r="Q49" s="304"/>
      <c r="R49" s="306"/>
      <c r="S49" s="304"/>
      <c r="T49" s="304"/>
      <c r="U49" s="304"/>
      <c r="V49" s="306"/>
      <c r="W49" s="304"/>
      <c r="X49" s="304"/>
      <c r="Y49" s="304"/>
      <c r="Z49" s="306"/>
      <c r="AA49" s="304"/>
      <c r="AB49" s="304"/>
      <c r="AC49" s="304"/>
      <c r="AD49" s="306"/>
      <c r="AE49" s="304"/>
      <c r="AF49" s="304"/>
      <c r="AG49" s="304"/>
      <c r="AH49" s="306"/>
      <c r="AI49" s="304"/>
      <c r="AJ49" s="304"/>
      <c r="AK49" s="304"/>
      <c r="AL49" s="306"/>
      <c r="AM49" s="304"/>
      <c r="AN49" s="304"/>
      <c r="AO49" s="304"/>
      <c r="AP49" s="306"/>
      <c r="AQ49" s="304"/>
      <c r="AR49" s="304"/>
      <c r="AS49" s="304"/>
      <c r="AT49" s="306"/>
      <c r="AU49" s="304"/>
      <c r="AV49" s="304"/>
      <c r="AW49" s="304"/>
      <c r="AX49" s="306"/>
      <c r="AY49" s="304"/>
      <c r="AZ49" s="304"/>
      <c r="BA49" s="304"/>
      <c r="BB49" s="306"/>
      <c r="BC49" s="304"/>
      <c r="BD49" s="304"/>
      <c r="BE49" s="304"/>
      <c r="BF49" s="306"/>
      <c r="BG49" s="304"/>
      <c r="BH49" s="304"/>
      <c r="BI49" s="304"/>
      <c r="BJ49" s="306"/>
      <c r="BK49" s="304"/>
      <c r="BL49" s="304"/>
      <c r="BM49" s="304"/>
      <c r="BN49" s="306"/>
      <c r="BO49" s="304"/>
      <c r="BP49" s="304"/>
      <c r="BQ49" s="304"/>
      <c r="BR49" s="306"/>
      <c r="BS49" s="304"/>
      <c r="BT49" s="304"/>
      <c r="BU49" s="304"/>
      <c r="BV49" s="306"/>
      <c r="BW49" s="304"/>
      <c r="BX49" s="304"/>
      <c r="BY49" s="304"/>
      <c r="BZ49" s="306"/>
      <c r="CA49" s="304"/>
      <c r="CB49" s="304"/>
      <c r="CC49" s="304"/>
      <c r="CD49" s="306"/>
      <c r="CE49" s="304"/>
      <c r="CF49" s="304"/>
      <c r="CG49" s="304"/>
      <c r="CH49" s="306"/>
      <c r="CI49" s="304"/>
      <c r="CJ49" s="304"/>
      <c r="CK49" s="304"/>
      <c r="CL49" s="306"/>
      <c r="CM49" s="304"/>
      <c r="CN49" s="304"/>
      <c r="CO49" s="304"/>
      <c r="CP49" s="306"/>
      <c r="CQ49" s="304"/>
      <c r="CR49" s="304"/>
      <c r="CS49" s="304"/>
      <c r="CT49" s="306"/>
      <c r="CU49" s="304"/>
      <c r="CV49" s="304"/>
      <c r="CW49" s="304"/>
      <c r="CX49" s="306"/>
      <c r="CY49" s="304"/>
      <c r="CZ49" s="304"/>
      <c r="DA49" s="304"/>
      <c r="DB49" s="306"/>
      <c r="DC49" s="304"/>
      <c r="DD49" s="304"/>
      <c r="DE49" s="304"/>
      <c r="DF49" s="306"/>
      <c r="DG49" s="304"/>
      <c r="DH49" s="304"/>
      <c r="DI49" s="304"/>
      <c r="DJ49" s="306"/>
      <c r="DK49" s="304"/>
      <c r="DL49" s="304"/>
      <c r="DM49" s="304"/>
      <c r="DN49" s="306"/>
      <c r="DO49" s="304"/>
      <c r="DP49" s="304"/>
      <c r="DQ49" s="304"/>
      <c r="DR49" s="306"/>
      <c r="DS49" s="304"/>
      <c r="DT49" s="304"/>
      <c r="DU49" s="304"/>
      <c r="DV49" s="1"/>
    </row>
    <row r="50" spans="1:126" s="4" customFormat="1" ht="23.1" customHeight="1" thickBot="1" x14ac:dyDescent="0.25">
      <c r="A50" s="566"/>
      <c r="B50" s="530"/>
      <c r="C50" s="516"/>
      <c r="D50" s="516"/>
      <c r="E50" s="532"/>
      <c r="F50" s="470" t="str">
        <f>Bareme!C50</f>
        <v>-</v>
      </c>
      <c r="G50" s="471"/>
      <c r="H50" s="471"/>
      <c r="I50" s="472"/>
      <c r="J50" s="470" t="str">
        <f>Bareme!G50</f>
        <v>-</v>
      </c>
      <c r="K50" s="471"/>
      <c r="L50" s="471"/>
      <c r="M50" s="472"/>
      <c r="N50" s="470" t="str">
        <f>Bareme!K50</f>
        <v>-</v>
      </c>
      <c r="O50" s="471"/>
      <c r="P50" s="471"/>
      <c r="Q50" s="472"/>
      <c r="R50" s="470" t="str">
        <f>Bareme!O50</f>
        <v>-</v>
      </c>
      <c r="S50" s="471"/>
      <c r="T50" s="471"/>
      <c r="U50" s="472"/>
      <c r="V50" s="470" t="str">
        <f>Bareme!S50</f>
        <v>-</v>
      </c>
      <c r="W50" s="471"/>
      <c r="X50" s="471"/>
      <c r="Y50" s="472"/>
      <c r="Z50" s="470" t="str">
        <f>Bareme!W50</f>
        <v>-</v>
      </c>
      <c r="AA50" s="471"/>
      <c r="AB50" s="471"/>
      <c r="AC50" s="472"/>
      <c r="AD50" s="470" t="str">
        <f>Bareme!AA50</f>
        <v>-</v>
      </c>
      <c r="AE50" s="471"/>
      <c r="AF50" s="471"/>
      <c r="AG50" s="472"/>
      <c r="AH50" s="470" t="str">
        <f>Bareme!AE50</f>
        <v>-</v>
      </c>
      <c r="AI50" s="471"/>
      <c r="AJ50" s="471"/>
      <c r="AK50" s="472"/>
      <c r="AL50" s="470" t="str">
        <f>Bareme!AI50</f>
        <v>-</v>
      </c>
      <c r="AM50" s="471"/>
      <c r="AN50" s="471"/>
      <c r="AO50" s="472"/>
      <c r="AP50" s="470" t="str">
        <f>Bareme!AM50</f>
        <v>-</v>
      </c>
      <c r="AQ50" s="471"/>
      <c r="AR50" s="471"/>
      <c r="AS50" s="472"/>
      <c r="AT50" s="470" t="str">
        <f>Bareme!AQ50</f>
        <v>-</v>
      </c>
      <c r="AU50" s="471"/>
      <c r="AV50" s="471"/>
      <c r="AW50" s="472"/>
      <c r="AX50" s="470" t="str">
        <f>Bareme!AU50</f>
        <v>-</v>
      </c>
      <c r="AY50" s="471"/>
      <c r="AZ50" s="471"/>
      <c r="BA50" s="472"/>
      <c r="BB50" s="470" t="str">
        <f>Bareme!AY50</f>
        <v>-</v>
      </c>
      <c r="BC50" s="471"/>
      <c r="BD50" s="471"/>
      <c r="BE50" s="472"/>
      <c r="BF50" s="470" t="str">
        <f>Bareme!BC50</f>
        <v>-</v>
      </c>
      <c r="BG50" s="471"/>
      <c r="BH50" s="471"/>
      <c r="BI50" s="472"/>
      <c r="BJ50" s="470" t="str">
        <f>Bareme!BG50</f>
        <v>-</v>
      </c>
      <c r="BK50" s="471"/>
      <c r="BL50" s="471"/>
      <c r="BM50" s="472"/>
      <c r="BN50" s="470" t="str">
        <f>Bareme!BK50</f>
        <v>-</v>
      </c>
      <c r="BO50" s="471"/>
      <c r="BP50" s="471"/>
      <c r="BQ50" s="472"/>
      <c r="BR50" s="470" t="str">
        <f>Bareme!BO50</f>
        <v>-</v>
      </c>
      <c r="BS50" s="471"/>
      <c r="BT50" s="471"/>
      <c r="BU50" s="472"/>
      <c r="BV50" s="470" t="str">
        <f>Bareme!BS50</f>
        <v>-</v>
      </c>
      <c r="BW50" s="471"/>
      <c r="BX50" s="471"/>
      <c r="BY50" s="472"/>
      <c r="BZ50" s="470" t="str">
        <f>Bareme!BW50</f>
        <v>-</v>
      </c>
      <c r="CA50" s="471"/>
      <c r="CB50" s="471"/>
      <c r="CC50" s="472"/>
      <c r="CD50" s="470" t="str">
        <f>Bareme!CA50</f>
        <v>-</v>
      </c>
      <c r="CE50" s="471"/>
      <c r="CF50" s="471"/>
      <c r="CG50" s="472"/>
      <c r="CH50" s="470" t="str">
        <f>Bareme!CE50</f>
        <v>-</v>
      </c>
      <c r="CI50" s="471"/>
      <c r="CJ50" s="471"/>
      <c r="CK50" s="472"/>
      <c r="CL50" s="470" t="str">
        <f>Bareme!CI50</f>
        <v>-</v>
      </c>
      <c r="CM50" s="471"/>
      <c r="CN50" s="471"/>
      <c r="CO50" s="472"/>
      <c r="CP50" s="470" t="str">
        <f>Bareme!CM50</f>
        <v>-</v>
      </c>
      <c r="CQ50" s="471"/>
      <c r="CR50" s="471"/>
      <c r="CS50" s="472"/>
      <c r="CT50" s="470" t="str">
        <f>Bareme!CQ50</f>
        <v>-</v>
      </c>
      <c r="CU50" s="471"/>
      <c r="CV50" s="471"/>
      <c r="CW50" s="472"/>
      <c r="CX50" s="470" t="str">
        <f>Bareme!CU50</f>
        <v>-</v>
      </c>
      <c r="CY50" s="471"/>
      <c r="CZ50" s="471"/>
      <c r="DA50" s="472"/>
      <c r="DB50" s="470" t="str">
        <f>Bareme!CY50</f>
        <v>-</v>
      </c>
      <c r="DC50" s="471"/>
      <c r="DD50" s="471"/>
      <c r="DE50" s="472"/>
      <c r="DF50" s="470" t="str">
        <f>Bareme!DC50</f>
        <v>-</v>
      </c>
      <c r="DG50" s="471"/>
      <c r="DH50" s="471"/>
      <c r="DI50" s="472"/>
      <c r="DJ50" s="470" t="str">
        <f>Bareme!DG50</f>
        <v>-</v>
      </c>
      <c r="DK50" s="471"/>
      <c r="DL50" s="471"/>
      <c r="DM50" s="472"/>
      <c r="DN50" s="470" t="str">
        <f>Bareme!DK50</f>
        <v>-</v>
      </c>
      <c r="DO50" s="471"/>
      <c r="DP50" s="471"/>
      <c r="DQ50" s="472"/>
      <c r="DR50" s="470" t="str">
        <f>Bareme!DO50</f>
        <v>-</v>
      </c>
      <c r="DS50" s="471"/>
      <c r="DT50" s="471"/>
      <c r="DU50" s="472"/>
      <c r="DV50" s="1">
        <f t="shared" ref="DV50" si="110">COUNTIF(F50:DU50,"Evaluer")</f>
        <v>0</v>
      </c>
    </row>
    <row r="51" spans="1:126" s="4" customFormat="1" ht="23.1" customHeight="1" x14ac:dyDescent="0.2">
      <c r="A51" s="566" t="s">
        <v>65</v>
      </c>
      <c r="B51" s="529">
        <f t="shared" ref="B51" si="111">IF(F51="x",1,0)+IF(J51="x",1,0)+IF(N51="x",1,0)+IF(R51="x",1,0)+IF(V51="x",1,0)+IF(Z51="x",1,0)+IF(AD51="x",1,0)+IF(AH51="x",1,0)+IF(AL51="x",1,0)+IF(AP51="x",1,0)+IF(AT51="x",1,0)+IF(AX51="x",1,0)+IF(BB51="x",1,0)+IF(BF51="x",1,0)+IF(BJ51="x",1,0)+IF(BN51="x",1,0)+IF(BR51="x",1,0)+IF(BV51="x",1,0)+IF(BZ51="x",1,0)+IF(CD51="x",1,0)+IF(CH51="x",1,0)+IF(CL51="x",1,0)+IF(CP51="x",1,0)+IF(CT51="x",1,0)+IF(CX51="x",1,0)+IF(DB51="x",1,0)+IF(DF51="x",1,0)+IF(DJ51="x",1,0)+IF(DN51="x",1,0)+IF(DR51="x",1,0)</f>
        <v>0</v>
      </c>
      <c r="C51" s="515">
        <f t="shared" ref="C51" si="112">IF(G51="x",1,0)+IF(K51="x",1,0)+IF(O51="x",1,0)+IF(S51="x",1,0)+IF(W51="x",1,0)+IF(AA51="x",1,0)+IF(AE51="x",1,0)+IF(AI51="x",1,0)+IF(AM51="x",1,0)+IF(AQ51="x",1,0)+IF(AU51="x",1,0)+IF(AY51="x",1,0)+IF(BC51="x",1,0)+IF(BG51="x",1,0)+IF(BK51="x",1,0)+IF(BO51="x",1,0)+IF(BS51="x",1,0)+IF(BW51="x",1,0)+IF(CA51="x",1,0)+IF(CE51="x",1,0)+IF(CI51="x",1,0)+IF(CM51="x",1,0)+IF(CQ51="x",1,0)+IF(CU51="x",1,0)+IF(CY51="x",1,0)+IF(DC51="x",1,0)+IF(DG51="x",1,0)+IF(DK51="x",1,0)+IF(DO51="x",1,0)+IF(DS51="x",1,0)</f>
        <v>0</v>
      </c>
      <c r="D51" s="515">
        <f t="shared" ref="D51" si="113">IF(H51="x",1,0)+IF(L51="x",1,0)+IF(P51="x",1,0)+IF(T51="x",1,0)+IF(X51="x",1,0)+IF(AB51="x",1,0)+IF(AF51="x",1,0)+IF(AJ51="x",1,0)+IF(AN51="x",1,0)+IF(AR51="x",1,0)+IF(AV51="x",1,0)+IF(AZ51="x",1,0)+IF(BD51="x",1,0)+IF(BH51="x",1,0)+IF(BL51="x",1,0)+IF(BP51="x",1,0)+IF(BT51="x",1,0)+IF(BX51="x",1,0)+IF(CB51="x",1,0)+IF(CF51="x",1,0)+IF(CJ51="x",1,0)+IF(CN51="x",1,0)+IF(CR51="x",1,0)+IF(CV51="x",1,0)+IF(CZ51="x",1,0)+IF(DD51="x",1,0)+IF(DH51="x",1,0)+IF(DL51="x",1,0)+IF(DP51="x",1,0)+IF(DT51="x",1,0)</f>
        <v>0</v>
      </c>
      <c r="E51" s="531">
        <f t="shared" ref="E51" si="114">IF(I51="x",1,0)+IF(M51="x",1,0)+IF(Q51="x",1,0)+IF(U51="x",1,0)+IF(Y51="x",1,0)+IF(AC51="x",1,0)+IF(AG51="x",1,0)+IF(AK51="x",1,0)+IF(AO51="x",1,0)+IF(AS51="x",1,0)+IF(AW51="x",1,0)+IF(BA51="x",1,0)+IF(BE51="x",1,0)+IF(BI51="x",1,0)+IF(BM51="x",1,0)+IF(BQ51="x",1,0)+IF(BU51="x",1,0)+IF(BY51="x",1,0)+IF(CC51="x",1,0)+IF(CG51="x",1,0)+IF(CK51="x",1,0)+IF(CO51="x",1,0)+IF(CS51="x",1,0)+IF(CW51="x",1,0)+IF(DA51="x",1,0)+IF(DE51="x",1,0)+IF(DI51="x",1,0)+IF(DM51="x",1,0)+IF(DQ51="x",1,0)+IF(DU51="x",1,0)</f>
        <v>0</v>
      </c>
      <c r="F51" s="304"/>
      <c r="G51" s="304"/>
      <c r="H51" s="304"/>
      <c r="I51" s="304"/>
      <c r="J51" s="306"/>
      <c r="K51" s="304"/>
      <c r="L51" s="304"/>
      <c r="M51" s="304"/>
      <c r="N51" s="306"/>
      <c r="O51" s="304"/>
      <c r="P51" s="304"/>
      <c r="Q51" s="304"/>
      <c r="R51" s="306"/>
      <c r="S51" s="304"/>
      <c r="T51" s="304"/>
      <c r="U51" s="304"/>
      <c r="V51" s="306"/>
      <c r="W51" s="304"/>
      <c r="X51" s="304"/>
      <c r="Y51" s="304"/>
      <c r="Z51" s="306"/>
      <c r="AA51" s="304"/>
      <c r="AB51" s="304"/>
      <c r="AC51" s="304"/>
      <c r="AD51" s="306"/>
      <c r="AE51" s="304"/>
      <c r="AF51" s="304"/>
      <c r="AG51" s="304"/>
      <c r="AH51" s="306"/>
      <c r="AI51" s="304"/>
      <c r="AJ51" s="304"/>
      <c r="AK51" s="304"/>
      <c r="AL51" s="306"/>
      <c r="AM51" s="304"/>
      <c r="AN51" s="304"/>
      <c r="AO51" s="304"/>
      <c r="AP51" s="306"/>
      <c r="AQ51" s="304"/>
      <c r="AR51" s="304"/>
      <c r="AS51" s="304"/>
      <c r="AT51" s="306"/>
      <c r="AU51" s="304"/>
      <c r="AV51" s="304"/>
      <c r="AW51" s="304"/>
      <c r="AX51" s="306"/>
      <c r="AY51" s="304"/>
      <c r="AZ51" s="304"/>
      <c r="BA51" s="304"/>
      <c r="BB51" s="306"/>
      <c r="BC51" s="304"/>
      <c r="BD51" s="304"/>
      <c r="BE51" s="304"/>
      <c r="BF51" s="306"/>
      <c r="BG51" s="304"/>
      <c r="BH51" s="304"/>
      <c r="BI51" s="304"/>
      <c r="BJ51" s="306"/>
      <c r="BK51" s="304"/>
      <c r="BL51" s="304"/>
      <c r="BM51" s="304"/>
      <c r="BN51" s="306"/>
      <c r="BO51" s="304"/>
      <c r="BP51" s="304"/>
      <c r="BQ51" s="304"/>
      <c r="BR51" s="306"/>
      <c r="BS51" s="304"/>
      <c r="BT51" s="304"/>
      <c r="BU51" s="304"/>
      <c r="BV51" s="306"/>
      <c r="BW51" s="304"/>
      <c r="BX51" s="304"/>
      <c r="BY51" s="304"/>
      <c r="BZ51" s="306"/>
      <c r="CA51" s="304"/>
      <c r="CB51" s="304"/>
      <c r="CC51" s="304"/>
      <c r="CD51" s="306"/>
      <c r="CE51" s="304"/>
      <c r="CF51" s="304"/>
      <c r="CG51" s="304"/>
      <c r="CH51" s="306"/>
      <c r="CI51" s="304"/>
      <c r="CJ51" s="304"/>
      <c r="CK51" s="304"/>
      <c r="CL51" s="306"/>
      <c r="CM51" s="304"/>
      <c r="CN51" s="304"/>
      <c r="CO51" s="304"/>
      <c r="CP51" s="306"/>
      <c r="CQ51" s="304"/>
      <c r="CR51" s="304"/>
      <c r="CS51" s="304"/>
      <c r="CT51" s="306"/>
      <c r="CU51" s="304"/>
      <c r="CV51" s="304"/>
      <c r="CW51" s="304"/>
      <c r="CX51" s="306"/>
      <c r="CY51" s="304"/>
      <c r="CZ51" s="304"/>
      <c r="DA51" s="304"/>
      <c r="DB51" s="306"/>
      <c r="DC51" s="304"/>
      <c r="DD51" s="304"/>
      <c r="DE51" s="304"/>
      <c r="DF51" s="306"/>
      <c r="DG51" s="304"/>
      <c r="DH51" s="304"/>
      <c r="DI51" s="304"/>
      <c r="DJ51" s="306"/>
      <c r="DK51" s="304"/>
      <c r="DL51" s="304"/>
      <c r="DM51" s="304"/>
      <c r="DN51" s="306"/>
      <c r="DO51" s="304"/>
      <c r="DP51" s="304"/>
      <c r="DQ51" s="304"/>
      <c r="DR51" s="306"/>
      <c r="DS51" s="304"/>
      <c r="DT51" s="304"/>
      <c r="DU51" s="304"/>
      <c r="DV51" s="1"/>
    </row>
    <row r="52" spans="1:126" s="4" customFormat="1" ht="23.1" customHeight="1" thickBot="1" x14ac:dyDescent="0.25">
      <c r="A52" s="566"/>
      <c r="B52" s="530"/>
      <c r="C52" s="516"/>
      <c r="D52" s="516"/>
      <c r="E52" s="532"/>
      <c r="F52" s="470" t="str">
        <f>Bareme!C52</f>
        <v>-</v>
      </c>
      <c r="G52" s="471"/>
      <c r="H52" s="471"/>
      <c r="I52" s="472"/>
      <c r="J52" s="470" t="str">
        <f>Bareme!G52</f>
        <v>-</v>
      </c>
      <c r="K52" s="471"/>
      <c r="L52" s="471"/>
      <c r="M52" s="472"/>
      <c r="N52" s="470" t="str">
        <f>Bareme!K52</f>
        <v>-</v>
      </c>
      <c r="O52" s="471"/>
      <c r="P52" s="471"/>
      <c r="Q52" s="472"/>
      <c r="R52" s="470" t="str">
        <f>Bareme!O52</f>
        <v>-</v>
      </c>
      <c r="S52" s="471"/>
      <c r="T52" s="471"/>
      <c r="U52" s="472"/>
      <c r="V52" s="470" t="str">
        <f>Bareme!S52</f>
        <v>-</v>
      </c>
      <c r="W52" s="471"/>
      <c r="X52" s="471"/>
      <c r="Y52" s="472"/>
      <c r="Z52" s="470" t="str">
        <f>Bareme!W52</f>
        <v>-</v>
      </c>
      <c r="AA52" s="471"/>
      <c r="AB52" s="471"/>
      <c r="AC52" s="472"/>
      <c r="AD52" s="470" t="str">
        <f>Bareme!AA52</f>
        <v>-</v>
      </c>
      <c r="AE52" s="471"/>
      <c r="AF52" s="471"/>
      <c r="AG52" s="472"/>
      <c r="AH52" s="470" t="str">
        <f>Bareme!AE52</f>
        <v>-</v>
      </c>
      <c r="AI52" s="471"/>
      <c r="AJ52" s="471"/>
      <c r="AK52" s="472"/>
      <c r="AL52" s="470" t="str">
        <f>Bareme!AI52</f>
        <v>-</v>
      </c>
      <c r="AM52" s="471"/>
      <c r="AN52" s="471"/>
      <c r="AO52" s="472"/>
      <c r="AP52" s="470" t="str">
        <f>Bareme!AM52</f>
        <v>-</v>
      </c>
      <c r="AQ52" s="471"/>
      <c r="AR52" s="471"/>
      <c r="AS52" s="472"/>
      <c r="AT52" s="470" t="str">
        <f>Bareme!AQ52</f>
        <v>-</v>
      </c>
      <c r="AU52" s="471"/>
      <c r="AV52" s="471"/>
      <c r="AW52" s="472"/>
      <c r="AX52" s="470" t="str">
        <f>Bareme!AU52</f>
        <v>-</v>
      </c>
      <c r="AY52" s="471"/>
      <c r="AZ52" s="471"/>
      <c r="BA52" s="472"/>
      <c r="BB52" s="470" t="str">
        <f>Bareme!AY52</f>
        <v>-</v>
      </c>
      <c r="BC52" s="471"/>
      <c r="BD52" s="471"/>
      <c r="BE52" s="472"/>
      <c r="BF52" s="470" t="str">
        <f>Bareme!BC52</f>
        <v>-</v>
      </c>
      <c r="BG52" s="471"/>
      <c r="BH52" s="471"/>
      <c r="BI52" s="472"/>
      <c r="BJ52" s="470" t="str">
        <f>Bareme!BG52</f>
        <v>-</v>
      </c>
      <c r="BK52" s="471"/>
      <c r="BL52" s="471"/>
      <c r="BM52" s="472"/>
      <c r="BN52" s="470" t="str">
        <f>Bareme!BK52</f>
        <v>-</v>
      </c>
      <c r="BO52" s="471"/>
      <c r="BP52" s="471"/>
      <c r="BQ52" s="472"/>
      <c r="BR52" s="470" t="str">
        <f>Bareme!BO52</f>
        <v>-</v>
      </c>
      <c r="BS52" s="471"/>
      <c r="BT52" s="471"/>
      <c r="BU52" s="472"/>
      <c r="BV52" s="470" t="str">
        <f>Bareme!BS52</f>
        <v>-</v>
      </c>
      <c r="BW52" s="471"/>
      <c r="BX52" s="471"/>
      <c r="BY52" s="472"/>
      <c r="BZ52" s="470" t="str">
        <f>Bareme!BW52</f>
        <v>-</v>
      </c>
      <c r="CA52" s="471"/>
      <c r="CB52" s="471"/>
      <c r="CC52" s="472"/>
      <c r="CD52" s="470" t="str">
        <f>Bareme!CA52</f>
        <v>-</v>
      </c>
      <c r="CE52" s="471"/>
      <c r="CF52" s="471"/>
      <c r="CG52" s="472"/>
      <c r="CH52" s="470" t="str">
        <f>Bareme!CE52</f>
        <v>-</v>
      </c>
      <c r="CI52" s="471"/>
      <c r="CJ52" s="471"/>
      <c r="CK52" s="472"/>
      <c r="CL52" s="470" t="str">
        <f>Bareme!CI52</f>
        <v>-</v>
      </c>
      <c r="CM52" s="471"/>
      <c r="CN52" s="471"/>
      <c r="CO52" s="472"/>
      <c r="CP52" s="470" t="str">
        <f>Bareme!CM52</f>
        <v>-</v>
      </c>
      <c r="CQ52" s="471"/>
      <c r="CR52" s="471"/>
      <c r="CS52" s="472"/>
      <c r="CT52" s="470" t="str">
        <f>Bareme!CQ52</f>
        <v>-</v>
      </c>
      <c r="CU52" s="471"/>
      <c r="CV52" s="471"/>
      <c r="CW52" s="472"/>
      <c r="CX52" s="470" t="str">
        <f>Bareme!CU52</f>
        <v>-</v>
      </c>
      <c r="CY52" s="471"/>
      <c r="CZ52" s="471"/>
      <c r="DA52" s="472"/>
      <c r="DB52" s="470" t="str">
        <f>Bareme!CY52</f>
        <v>-</v>
      </c>
      <c r="DC52" s="471"/>
      <c r="DD52" s="471"/>
      <c r="DE52" s="472"/>
      <c r="DF52" s="470" t="str">
        <f>Bareme!DC52</f>
        <v>-</v>
      </c>
      <c r="DG52" s="471"/>
      <c r="DH52" s="471"/>
      <c r="DI52" s="472"/>
      <c r="DJ52" s="470" t="str">
        <f>Bareme!DG52</f>
        <v>-</v>
      </c>
      <c r="DK52" s="471"/>
      <c r="DL52" s="471"/>
      <c r="DM52" s="472"/>
      <c r="DN52" s="470" t="str">
        <f>Bareme!DK52</f>
        <v>-</v>
      </c>
      <c r="DO52" s="471"/>
      <c r="DP52" s="471"/>
      <c r="DQ52" s="472"/>
      <c r="DR52" s="470" t="str">
        <f>Bareme!DO52</f>
        <v>-</v>
      </c>
      <c r="DS52" s="471"/>
      <c r="DT52" s="471"/>
      <c r="DU52" s="472"/>
      <c r="DV52" s="1">
        <f t="shared" ref="DV52" si="115">COUNTIF(F52:DU52,"Evaluer")</f>
        <v>0</v>
      </c>
    </row>
    <row r="53" spans="1:126" s="4" customFormat="1" ht="23.1" customHeight="1" x14ac:dyDescent="0.2">
      <c r="A53" s="566" t="s">
        <v>64</v>
      </c>
      <c r="B53" s="529">
        <f t="shared" ref="B53" si="116">IF(F53="x",1,0)+IF(J53="x",1,0)+IF(N53="x",1,0)+IF(R53="x",1,0)+IF(V53="x",1,0)+IF(Z53="x",1,0)+IF(AD53="x",1,0)+IF(AH53="x",1,0)+IF(AL53="x",1,0)+IF(AP53="x",1,0)+IF(AT53="x",1,0)+IF(AX53="x",1,0)+IF(BB53="x",1,0)+IF(BF53="x",1,0)+IF(BJ53="x",1,0)+IF(BN53="x",1,0)+IF(BR53="x",1,0)+IF(BV53="x",1,0)+IF(BZ53="x",1,0)+IF(CD53="x",1,0)+IF(CH53="x",1,0)+IF(CL53="x",1,0)+IF(CP53="x",1,0)+IF(CT53="x",1,0)+IF(CX53="x",1,0)+IF(DB53="x",1,0)+IF(DF53="x",1,0)+IF(DJ53="x",1,0)+IF(DN53="x",1,0)+IF(DR53="x",1,0)</f>
        <v>0</v>
      </c>
      <c r="C53" s="515">
        <f t="shared" ref="C53" si="117">IF(G53="x",1,0)+IF(K53="x",1,0)+IF(O53="x",1,0)+IF(S53="x",1,0)+IF(W53="x",1,0)+IF(AA53="x",1,0)+IF(AE53="x",1,0)+IF(AI53="x",1,0)+IF(AM53="x",1,0)+IF(AQ53="x",1,0)+IF(AU53="x",1,0)+IF(AY53="x",1,0)+IF(BC53="x",1,0)+IF(BG53="x",1,0)+IF(BK53="x",1,0)+IF(BO53="x",1,0)+IF(BS53="x",1,0)+IF(BW53="x",1,0)+IF(CA53="x",1,0)+IF(CE53="x",1,0)+IF(CI53="x",1,0)+IF(CM53="x",1,0)+IF(CQ53="x",1,0)+IF(CU53="x",1,0)+IF(CY53="x",1,0)+IF(DC53="x",1,0)+IF(DG53="x",1,0)+IF(DK53="x",1,0)+IF(DO53="x",1,0)+IF(DS53="x",1,0)</f>
        <v>0</v>
      </c>
      <c r="D53" s="515">
        <f t="shared" ref="D53" si="118">IF(H53="x",1,0)+IF(L53="x",1,0)+IF(P53="x",1,0)+IF(T53="x",1,0)+IF(X53="x",1,0)+IF(AB53="x",1,0)+IF(AF53="x",1,0)+IF(AJ53="x",1,0)+IF(AN53="x",1,0)+IF(AR53="x",1,0)+IF(AV53="x",1,0)+IF(AZ53="x",1,0)+IF(BD53="x",1,0)+IF(BH53="x",1,0)+IF(BL53="x",1,0)+IF(BP53="x",1,0)+IF(BT53="x",1,0)+IF(BX53="x",1,0)+IF(CB53="x",1,0)+IF(CF53="x",1,0)+IF(CJ53="x",1,0)+IF(CN53="x",1,0)+IF(CR53="x",1,0)+IF(CV53="x",1,0)+IF(CZ53="x",1,0)+IF(DD53="x",1,0)+IF(DH53="x",1,0)+IF(DL53="x",1,0)+IF(DP53="x",1,0)+IF(DT53="x",1,0)</f>
        <v>0</v>
      </c>
      <c r="E53" s="531">
        <f t="shared" ref="E53" si="119">IF(I53="x",1,0)+IF(M53="x",1,0)+IF(Q53="x",1,0)+IF(U53="x",1,0)+IF(Y53="x",1,0)+IF(AC53="x",1,0)+IF(AG53="x",1,0)+IF(AK53="x",1,0)+IF(AO53="x",1,0)+IF(AS53="x",1,0)+IF(AW53="x",1,0)+IF(BA53="x",1,0)+IF(BE53="x",1,0)+IF(BI53="x",1,0)+IF(BM53="x",1,0)+IF(BQ53="x",1,0)+IF(BU53="x",1,0)+IF(BY53="x",1,0)+IF(CC53="x",1,0)+IF(CG53="x",1,0)+IF(CK53="x",1,0)+IF(CO53="x",1,0)+IF(CS53="x",1,0)+IF(CW53="x",1,0)+IF(DA53="x",1,0)+IF(DE53="x",1,0)+IF(DI53="x",1,0)+IF(DM53="x",1,0)+IF(DQ53="x",1,0)+IF(DU53="x",1,0)</f>
        <v>0</v>
      </c>
      <c r="F53" s="306"/>
      <c r="G53" s="304"/>
      <c r="H53" s="304"/>
      <c r="I53" s="304"/>
      <c r="J53" s="306"/>
      <c r="K53" s="304"/>
      <c r="L53" s="304"/>
      <c r="M53" s="304"/>
      <c r="N53" s="306"/>
      <c r="O53" s="304"/>
      <c r="P53" s="304"/>
      <c r="Q53" s="304"/>
      <c r="R53" s="306"/>
      <c r="S53" s="304"/>
      <c r="T53" s="304"/>
      <c r="U53" s="304"/>
      <c r="V53" s="306"/>
      <c r="W53" s="304"/>
      <c r="X53" s="304"/>
      <c r="Y53" s="304"/>
      <c r="Z53" s="306"/>
      <c r="AA53" s="304"/>
      <c r="AB53" s="304"/>
      <c r="AC53" s="304"/>
      <c r="AD53" s="306"/>
      <c r="AE53" s="304"/>
      <c r="AF53" s="304"/>
      <c r="AG53" s="304"/>
      <c r="AH53" s="306"/>
      <c r="AI53" s="304"/>
      <c r="AJ53" s="304"/>
      <c r="AK53" s="304"/>
      <c r="AL53" s="306"/>
      <c r="AM53" s="304"/>
      <c r="AN53" s="304"/>
      <c r="AO53" s="304"/>
      <c r="AP53" s="306"/>
      <c r="AQ53" s="304"/>
      <c r="AR53" s="304"/>
      <c r="AS53" s="304"/>
      <c r="AT53" s="306"/>
      <c r="AU53" s="304"/>
      <c r="AV53" s="304"/>
      <c r="AW53" s="304"/>
      <c r="AX53" s="306"/>
      <c r="AY53" s="304"/>
      <c r="AZ53" s="304"/>
      <c r="BA53" s="304"/>
      <c r="BB53" s="306"/>
      <c r="BC53" s="304"/>
      <c r="BD53" s="304"/>
      <c r="BE53" s="304"/>
      <c r="BF53" s="306"/>
      <c r="BG53" s="304"/>
      <c r="BH53" s="304"/>
      <c r="BI53" s="304"/>
      <c r="BJ53" s="306"/>
      <c r="BK53" s="304"/>
      <c r="BL53" s="304"/>
      <c r="BM53" s="304"/>
      <c r="BN53" s="306"/>
      <c r="BO53" s="304"/>
      <c r="BP53" s="304"/>
      <c r="BQ53" s="304"/>
      <c r="BR53" s="306"/>
      <c r="BS53" s="304"/>
      <c r="BT53" s="304"/>
      <c r="BU53" s="304"/>
      <c r="BV53" s="306"/>
      <c r="BW53" s="304"/>
      <c r="BX53" s="304"/>
      <c r="BY53" s="304"/>
      <c r="BZ53" s="306"/>
      <c r="CA53" s="304"/>
      <c r="CB53" s="304"/>
      <c r="CC53" s="304"/>
      <c r="CD53" s="306"/>
      <c r="CE53" s="304"/>
      <c r="CF53" s="304"/>
      <c r="CG53" s="304"/>
      <c r="CH53" s="306"/>
      <c r="CI53" s="304"/>
      <c r="CJ53" s="304"/>
      <c r="CK53" s="304"/>
      <c r="CL53" s="306"/>
      <c r="CM53" s="304"/>
      <c r="CN53" s="304"/>
      <c r="CO53" s="304"/>
      <c r="CP53" s="306"/>
      <c r="CQ53" s="304"/>
      <c r="CR53" s="304"/>
      <c r="CS53" s="304"/>
      <c r="CT53" s="306"/>
      <c r="CU53" s="304"/>
      <c r="CV53" s="304"/>
      <c r="CW53" s="304"/>
      <c r="CX53" s="306"/>
      <c r="CY53" s="304"/>
      <c r="CZ53" s="304"/>
      <c r="DA53" s="304"/>
      <c r="DB53" s="306"/>
      <c r="DC53" s="304"/>
      <c r="DD53" s="304"/>
      <c r="DE53" s="304"/>
      <c r="DF53" s="306"/>
      <c r="DG53" s="304"/>
      <c r="DH53" s="304"/>
      <c r="DI53" s="304"/>
      <c r="DJ53" s="306"/>
      <c r="DK53" s="304"/>
      <c r="DL53" s="304"/>
      <c r="DM53" s="304"/>
      <c r="DN53" s="306"/>
      <c r="DO53" s="304"/>
      <c r="DP53" s="304"/>
      <c r="DQ53" s="304"/>
      <c r="DR53" s="306"/>
      <c r="DS53" s="304"/>
      <c r="DT53" s="304"/>
      <c r="DU53" s="304"/>
      <c r="DV53" s="1"/>
    </row>
    <row r="54" spans="1:126" s="4" customFormat="1" ht="23.1" customHeight="1" thickBot="1" x14ac:dyDescent="0.25">
      <c r="A54" s="566"/>
      <c r="B54" s="530"/>
      <c r="C54" s="516"/>
      <c r="D54" s="516"/>
      <c r="E54" s="532"/>
      <c r="F54" s="470" t="str">
        <f>Bareme!C54</f>
        <v>-</v>
      </c>
      <c r="G54" s="471"/>
      <c r="H54" s="471"/>
      <c r="I54" s="472"/>
      <c r="J54" s="470" t="str">
        <f>Bareme!G54</f>
        <v>-</v>
      </c>
      <c r="K54" s="471"/>
      <c r="L54" s="471"/>
      <c r="M54" s="472"/>
      <c r="N54" s="470" t="str">
        <f>Bareme!K54</f>
        <v>-</v>
      </c>
      <c r="O54" s="471"/>
      <c r="P54" s="471"/>
      <c r="Q54" s="472"/>
      <c r="R54" s="470" t="str">
        <f>Bareme!O54</f>
        <v>-</v>
      </c>
      <c r="S54" s="471"/>
      <c r="T54" s="471"/>
      <c r="U54" s="472"/>
      <c r="V54" s="470" t="str">
        <f>Bareme!S54</f>
        <v>-</v>
      </c>
      <c r="W54" s="471"/>
      <c r="X54" s="471"/>
      <c r="Y54" s="472"/>
      <c r="Z54" s="470" t="str">
        <f>Bareme!W54</f>
        <v>-</v>
      </c>
      <c r="AA54" s="471"/>
      <c r="AB54" s="471"/>
      <c r="AC54" s="472"/>
      <c r="AD54" s="470" t="str">
        <f>Bareme!AA54</f>
        <v>-</v>
      </c>
      <c r="AE54" s="471"/>
      <c r="AF54" s="471"/>
      <c r="AG54" s="472"/>
      <c r="AH54" s="470" t="str">
        <f>Bareme!AE54</f>
        <v>-</v>
      </c>
      <c r="AI54" s="471"/>
      <c r="AJ54" s="471"/>
      <c r="AK54" s="472"/>
      <c r="AL54" s="470" t="str">
        <f>Bareme!AI54</f>
        <v>-</v>
      </c>
      <c r="AM54" s="471"/>
      <c r="AN54" s="471"/>
      <c r="AO54" s="472"/>
      <c r="AP54" s="470" t="str">
        <f>Bareme!AM54</f>
        <v>-</v>
      </c>
      <c r="AQ54" s="471"/>
      <c r="AR54" s="471"/>
      <c r="AS54" s="472"/>
      <c r="AT54" s="470" t="str">
        <f>Bareme!AQ54</f>
        <v>-</v>
      </c>
      <c r="AU54" s="471"/>
      <c r="AV54" s="471"/>
      <c r="AW54" s="472"/>
      <c r="AX54" s="470" t="str">
        <f>Bareme!AU54</f>
        <v>-</v>
      </c>
      <c r="AY54" s="471"/>
      <c r="AZ54" s="471"/>
      <c r="BA54" s="472"/>
      <c r="BB54" s="470" t="str">
        <f>Bareme!AY54</f>
        <v>-</v>
      </c>
      <c r="BC54" s="471"/>
      <c r="BD54" s="471"/>
      <c r="BE54" s="472"/>
      <c r="BF54" s="470" t="str">
        <f>Bareme!BC54</f>
        <v>-</v>
      </c>
      <c r="BG54" s="471"/>
      <c r="BH54" s="471"/>
      <c r="BI54" s="472"/>
      <c r="BJ54" s="470" t="str">
        <f>Bareme!BG54</f>
        <v>-</v>
      </c>
      <c r="BK54" s="471"/>
      <c r="BL54" s="471"/>
      <c r="BM54" s="472"/>
      <c r="BN54" s="470" t="str">
        <f>Bareme!BK54</f>
        <v>-</v>
      </c>
      <c r="BO54" s="471"/>
      <c r="BP54" s="471"/>
      <c r="BQ54" s="472"/>
      <c r="BR54" s="470" t="str">
        <f>Bareme!BO54</f>
        <v>-</v>
      </c>
      <c r="BS54" s="471"/>
      <c r="BT54" s="471"/>
      <c r="BU54" s="472"/>
      <c r="BV54" s="470" t="str">
        <f>Bareme!BS54</f>
        <v>-</v>
      </c>
      <c r="BW54" s="471"/>
      <c r="BX54" s="471"/>
      <c r="BY54" s="472"/>
      <c r="BZ54" s="470" t="str">
        <f>Bareme!BW54</f>
        <v>-</v>
      </c>
      <c r="CA54" s="471"/>
      <c r="CB54" s="471"/>
      <c r="CC54" s="472"/>
      <c r="CD54" s="470" t="str">
        <f>Bareme!CA54</f>
        <v>-</v>
      </c>
      <c r="CE54" s="471"/>
      <c r="CF54" s="471"/>
      <c r="CG54" s="472"/>
      <c r="CH54" s="470" t="str">
        <f>Bareme!CE54</f>
        <v>-</v>
      </c>
      <c r="CI54" s="471"/>
      <c r="CJ54" s="471"/>
      <c r="CK54" s="472"/>
      <c r="CL54" s="470" t="str">
        <f>Bareme!CI54</f>
        <v>-</v>
      </c>
      <c r="CM54" s="471"/>
      <c r="CN54" s="471"/>
      <c r="CO54" s="472"/>
      <c r="CP54" s="470" t="str">
        <f>Bareme!CM54</f>
        <v>-</v>
      </c>
      <c r="CQ54" s="471"/>
      <c r="CR54" s="471"/>
      <c r="CS54" s="472"/>
      <c r="CT54" s="470" t="str">
        <f>Bareme!CQ54</f>
        <v>-</v>
      </c>
      <c r="CU54" s="471"/>
      <c r="CV54" s="471"/>
      <c r="CW54" s="472"/>
      <c r="CX54" s="470" t="str">
        <f>Bareme!CU54</f>
        <v>-</v>
      </c>
      <c r="CY54" s="471"/>
      <c r="CZ54" s="471"/>
      <c r="DA54" s="472"/>
      <c r="DB54" s="470" t="str">
        <f>Bareme!CY54</f>
        <v>-</v>
      </c>
      <c r="DC54" s="471"/>
      <c r="DD54" s="471"/>
      <c r="DE54" s="472"/>
      <c r="DF54" s="470" t="str">
        <f>Bareme!DC54</f>
        <v>-</v>
      </c>
      <c r="DG54" s="471"/>
      <c r="DH54" s="471"/>
      <c r="DI54" s="472"/>
      <c r="DJ54" s="470" t="str">
        <f>Bareme!DG54</f>
        <v>-</v>
      </c>
      <c r="DK54" s="471"/>
      <c r="DL54" s="471"/>
      <c r="DM54" s="472"/>
      <c r="DN54" s="470" t="str">
        <f>Bareme!DK54</f>
        <v>-</v>
      </c>
      <c r="DO54" s="471"/>
      <c r="DP54" s="471"/>
      <c r="DQ54" s="472"/>
      <c r="DR54" s="470" t="str">
        <f>Bareme!DO54</f>
        <v>-</v>
      </c>
      <c r="DS54" s="471"/>
      <c r="DT54" s="471"/>
      <c r="DU54" s="472"/>
      <c r="DV54" s="1">
        <f t="shared" ref="DV54" si="120">COUNTIF(F54:DU54,"Evaluer")</f>
        <v>0</v>
      </c>
    </row>
    <row r="55" spans="1:126" s="4" customFormat="1" ht="23.1" customHeight="1" x14ac:dyDescent="0.2">
      <c r="A55" s="565" t="s">
        <v>39</v>
      </c>
      <c r="B55" s="517">
        <f t="shared" ref="B55" si="121">IF(F55="x",1,0)+IF(J55="x",1,0)+IF(N55="x",1,0)+IF(R55="x",1,0)+IF(V55="x",1,0)+IF(Z55="x",1,0)+IF(AD55="x",1,0)+IF(AH55="x",1,0)+IF(AL55="x",1,0)+IF(AP55="x",1,0)+IF(AT55="x",1,0)+IF(AX55="x",1,0)+IF(BB55="x",1,0)+IF(BF55="x",1,0)+IF(BJ55="x",1,0)+IF(BN55="x",1,0)+IF(BR55="x",1,0)+IF(BV55="x",1,0)+IF(BZ55="x",1,0)+IF(CD55="x",1,0)+IF(CH55="x",1,0)+IF(CL55="x",1,0)+IF(CP55="x",1,0)+IF(CT55="x",1,0)+IF(CX55="x",1,0)+IF(DB55="x",1,0)+IF(DF55="x",1,0)+IF(DJ55="x",1,0)+IF(DN55="x",1,0)+IF(DR55="x",1,0)</f>
        <v>0</v>
      </c>
      <c r="C55" s="519">
        <f t="shared" ref="C55" si="122">IF(G55="x",1,0)+IF(K55="x",1,0)+IF(O55="x",1,0)+IF(S55="x",1,0)+IF(W55="x",1,0)+IF(AA55="x",1,0)+IF(AE55="x",1,0)+IF(AI55="x",1,0)+IF(AM55="x",1,0)+IF(AQ55="x",1,0)+IF(AU55="x",1,0)+IF(AY55="x",1,0)+IF(BC55="x",1,0)+IF(BG55="x",1,0)+IF(BK55="x",1,0)+IF(BO55="x",1,0)+IF(BS55="x",1,0)+IF(BW55="x",1,0)+IF(CA55="x",1,0)+IF(CE55="x",1,0)+IF(CI55="x",1,0)+IF(CM55="x",1,0)+IF(CQ55="x",1,0)+IF(CU55="x",1,0)+IF(CY55="x",1,0)+IF(DC55="x",1,0)+IF(DG55="x",1,0)+IF(DK55="x",1,0)+IF(DO55="x",1,0)+IF(DS55="x",1,0)</f>
        <v>0</v>
      </c>
      <c r="D55" s="519">
        <f t="shared" ref="D55" si="123">IF(H55="x",1,0)+IF(L55="x",1,0)+IF(P55="x",1,0)+IF(T55="x",1,0)+IF(X55="x",1,0)+IF(AB55="x",1,0)+IF(AF55="x",1,0)+IF(AJ55="x",1,0)+IF(AN55="x",1,0)+IF(AR55="x",1,0)+IF(AV55="x",1,0)+IF(AZ55="x",1,0)+IF(BD55="x",1,0)+IF(BH55="x",1,0)+IF(BL55="x",1,0)+IF(BP55="x",1,0)+IF(BT55="x",1,0)+IF(BX55="x",1,0)+IF(CB55="x",1,0)+IF(CF55="x",1,0)+IF(CJ55="x",1,0)+IF(CN55="x",1,0)+IF(CR55="x",1,0)+IF(CV55="x",1,0)+IF(CZ55="x",1,0)+IF(DD55="x",1,0)+IF(DH55="x",1,0)+IF(DL55="x",1,0)+IF(DP55="x",1,0)+IF(DT55="x",1,0)</f>
        <v>0</v>
      </c>
      <c r="E55" s="521">
        <f t="shared" ref="E55" si="124">IF(I55="x",1,0)+IF(M55="x",1,0)+IF(Q55="x",1,0)+IF(U55="x",1,0)+IF(Y55="x",1,0)+IF(AC55="x",1,0)+IF(AG55="x",1,0)+IF(AK55="x",1,0)+IF(AO55="x",1,0)+IF(AS55="x",1,0)+IF(AW55="x",1,0)+IF(BA55="x",1,0)+IF(BE55="x",1,0)+IF(BI55="x",1,0)+IF(BM55="x",1,0)+IF(BQ55="x",1,0)+IF(BU55="x",1,0)+IF(BY55="x",1,0)+IF(CC55="x",1,0)+IF(CG55="x",1,0)+IF(CK55="x",1,0)+IF(CO55="x",1,0)+IF(CS55="x",1,0)+IF(CW55="x",1,0)+IF(DA55="x",1,0)+IF(DE55="x",1,0)+IF(DI55="x",1,0)+IF(DM55="x",1,0)+IF(DQ55="x",1,0)+IF(DU55="x",1,0)</f>
        <v>0</v>
      </c>
      <c r="F55" s="306"/>
      <c r="G55" s="304"/>
      <c r="H55" s="304"/>
      <c r="I55" s="304"/>
      <c r="J55" s="306"/>
      <c r="K55" s="304"/>
      <c r="L55" s="304"/>
      <c r="M55" s="304"/>
      <c r="N55" s="306"/>
      <c r="O55" s="304"/>
      <c r="P55" s="304"/>
      <c r="Q55" s="304"/>
      <c r="R55" s="306"/>
      <c r="S55" s="304"/>
      <c r="T55" s="304"/>
      <c r="U55" s="304"/>
      <c r="V55" s="306"/>
      <c r="W55" s="304"/>
      <c r="X55" s="304"/>
      <c r="Y55" s="304"/>
      <c r="Z55" s="306"/>
      <c r="AA55" s="304"/>
      <c r="AB55" s="304"/>
      <c r="AC55" s="304"/>
      <c r="AD55" s="306"/>
      <c r="AE55" s="304"/>
      <c r="AF55" s="304"/>
      <c r="AG55" s="304"/>
      <c r="AH55" s="306"/>
      <c r="AI55" s="304"/>
      <c r="AJ55" s="304"/>
      <c r="AK55" s="304"/>
      <c r="AL55" s="306"/>
      <c r="AM55" s="304"/>
      <c r="AN55" s="304"/>
      <c r="AO55" s="304"/>
      <c r="AP55" s="306"/>
      <c r="AQ55" s="304"/>
      <c r="AR55" s="304"/>
      <c r="AS55" s="304"/>
      <c r="AT55" s="306"/>
      <c r="AU55" s="304"/>
      <c r="AV55" s="304"/>
      <c r="AW55" s="304"/>
      <c r="AX55" s="306"/>
      <c r="AY55" s="304"/>
      <c r="AZ55" s="304"/>
      <c r="BA55" s="304"/>
      <c r="BB55" s="306"/>
      <c r="BC55" s="304"/>
      <c r="BD55" s="304"/>
      <c r="BE55" s="304"/>
      <c r="BF55" s="306"/>
      <c r="BG55" s="304"/>
      <c r="BH55" s="304"/>
      <c r="BI55" s="304"/>
      <c r="BJ55" s="306"/>
      <c r="BK55" s="304"/>
      <c r="BL55" s="304"/>
      <c r="BM55" s="304"/>
      <c r="BN55" s="306"/>
      <c r="BO55" s="304"/>
      <c r="BP55" s="304"/>
      <c r="BQ55" s="304"/>
      <c r="BR55" s="306"/>
      <c r="BS55" s="304"/>
      <c r="BT55" s="304"/>
      <c r="BU55" s="304"/>
      <c r="BV55" s="306"/>
      <c r="BW55" s="304"/>
      <c r="BX55" s="304"/>
      <c r="BY55" s="304"/>
      <c r="BZ55" s="306"/>
      <c r="CA55" s="304"/>
      <c r="CB55" s="304"/>
      <c r="CC55" s="304"/>
      <c r="CD55" s="306"/>
      <c r="CE55" s="304"/>
      <c r="CF55" s="304"/>
      <c r="CG55" s="304"/>
      <c r="CH55" s="306"/>
      <c r="CI55" s="304"/>
      <c r="CJ55" s="304"/>
      <c r="CK55" s="304"/>
      <c r="CL55" s="306"/>
      <c r="CM55" s="304"/>
      <c r="CN55" s="304"/>
      <c r="CO55" s="304"/>
      <c r="CP55" s="306"/>
      <c r="CQ55" s="304"/>
      <c r="CR55" s="304"/>
      <c r="CS55" s="304"/>
      <c r="CT55" s="306"/>
      <c r="CU55" s="304"/>
      <c r="CV55" s="304"/>
      <c r="CW55" s="304"/>
      <c r="CX55" s="306"/>
      <c r="CY55" s="304"/>
      <c r="CZ55" s="304"/>
      <c r="DA55" s="304"/>
      <c r="DB55" s="306"/>
      <c r="DC55" s="304"/>
      <c r="DD55" s="304"/>
      <c r="DE55" s="304"/>
      <c r="DF55" s="306"/>
      <c r="DG55" s="304"/>
      <c r="DH55" s="304"/>
      <c r="DI55" s="304"/>
      <c r="DJ55" s="306"/>
      <c r="DK55" s="304"/>
      <c r="DL55" s="304"/>
      <c r="DM55" s="304"/>
      <c r="DN55" s="306"/>
      <c r="DO55" s="304"/>
      <c r="DP55" s="304"/>
      <c r="DQ55" s="304"/>
      <c r="DR55" s="306"/>
      <c r="DS55" s="304"/>
      <c r="DT55" s="304"/>
      <c r="DU55" s="304"/>
      <c r="DV55" s="1"/>
    </row>
    <row r="56" spans="1:126" s="4" customFormat="1" ht="23.1" customHeight="1" thickBot="1" x14ac:dyDescent="0.25">
      <c r="A56" s="565"/>
      <c r="B56" s="518"/>
      <c r="C56" s="520"/>
      <c r="D56" s="520"/>
      <c r="E56" s="522"/>
      <c r="F56" s="470" t="str">
        <f>Bareme!C56</f>
        <v>-</v>
      </c>
      <c r="G56" s="471"/>
      <c r="H56" s="471"/>
      <c r="I56" s="472"/>
      <c r="J56" s="470" t="str">
        <f>Bareme!G56</f>
        <v>-</v>
      </c>
      <c r="K56" s="471"/>
      <c r="L56" s="471"/>
      <c r="M56" s="472"/>
      <c r="N56" s="470" t="str">
        <f>Bareme!K56</f>
        <v>-</v>
      </c>
      <c r="O56" s="471"/>
      <c r="P56" s="471"/>
      <c r="Q56" s="472"/>
      <c r="R56" s="470" t="str">
        <f>Bareme!O56</f>
        <v>-</v>
      </c>
      <c r="S56" s="471"/>
      <c r="T56" s="471"/>
      <c r="U56" s="472"/>
      <c r="V56" s="470" t="str">
        <f>Bareme!S56</f>
        <v>-</v>
      </c>
      <c r="W56" s="471"/>
      <c r="X56" s="471"/>
      <c r="Y56" s="472"/>
      <c r="Z56" s="470" t="str">
        <f>Bareme!W56</f>
        <v>-</v>
      </c>
      <c r="AA56" s="471"/>
      <c r="AB56" s="471"/>
      <c r="AC56" s="472"/>
      <c r="AD56" s="470" t="str">
        <f>Bareme!AA56</f>
        <v>-</v>
      </c>
      <c r="AE56" s="471"/>
      <c r="AF56" s="471"/>
      <c r="AG56" s="472"/>
      <c r="AH56" s="470" t="str">
        <f>Bareme!AE56</f>
        <v>-</v>
      </c>
      <c r="AI56" s="471"/>
      <c r="AJ56" s="471"/>
      <c r="AK56" s="472"/>
      <c r="AL56" s="470" t="str">
        <f>Bareme!AI56</f>
        <v>-</v>
      </c>
      <c r="AM56" s="471"/>
      <c r="AN56" s="471"/>
      <c r="AO56" s="472"/>
      <c r="AP56" s="470" t="str">
        <f>Bareme!AM56</f>
        <v>-</v>
      </c>
      <c r="AQ56" s="471"/>
      <c r="AR56" s="471"/>
      <c r="AS56" s="472"/>
      <c r="AT56" s="470" t="str">
        <f>Bareme!AQ56</f>
        <v>-</v>
      </c>
      <c r="AU56" s="471"/>
      <c r="AV56" s="471"/>
      <c r="AW56" s="472"/>
      <c r="AX56" s="470" t="str">
        <f>Bareme!AU56</f>
        <v>-</v>
      </c>
      <c r="AY56" s="471"/>
      <c r="AZ56" s="471"/>
      <c r="BA56" s="472"/>
      <c r="BB56" s="470" t="str">
        <f>Bareme!AY56</f>
        <v>-</v>
      </c>
      <c r="BC56" s="471"/>
      <c r="BD56" s="471"/>
      <c r="BE56" s="472"/>
      <c r="BF56" s="470" t="str">
        <f>Bareme!BC56</f>
        <v>-</v>
      </c>
      <c r="BG56" s="471"/>
      <c r="BH56" s="471"/>
      <c r="BI56" s="472"/>
      <c r="BJ56" s="470" t="str">
        <f>Bareme!BG56</f>
        <v>-</v>
      </c>
      <c r="BK56" s="471"/>
      <c r="BL56" s="471"/>
      <c r="BM56" s="472"/>
      <c r="BN56" s="470" t="str">
        <f>Bareme!BK56</f>
        <v>-</v>
      </c>
      <c r="BO56" s="471"/>
      <c r="BP56" s="471"/>
      <c r="BQ56" s="472"/>
      <c r="BR56" s="470" t="str">
        <f>Bareme!BO56</f>
        <v>-</v>
      </c>
      <c r="BS56" s="471"/>
      <c r="BT56" s="471"/>
      <c r="BU56" s="472"/>
      <c r="BV56" s="470" t="str">
        <f>Bareme!BS56</f>
        <v>-</v>
      </c>
      <c r="BW56" s="471"/>
      <c r="BX56" s="471"/>
      <c r="BY56" s="472"/>
      <c r="BZ56" s="470" t="str">
        <f>Bareme!BW56</f>
        <v>-</v>
      </c>
      <c r="CA56" s="471"/>
      <c r="CB56" s="471"/>
      <c r="CC56" s="472"/>
      <c r="CD56" s="470" t="str">
        <f>Bareme!CA56</f>
        <v>-</v>
      </c>
      <c r="CE56" s="471"/>
      <c r="CF56" s="471"/>
      <c r="CG56" s="472"/>
      <c r="CH56" s="470" t="str">
        <f>Bareme!CE56</f>
        <v>-</v>
      </c>
      <c r="CI56" s="471"/>
      <c r="CJ56" s="471"/>
      <c r="CK56" s="472"/>
      <c r="CL56" s="470" t="str">
        <f>Bareme!CI56</f>
        <v>-</v>
      </c>
      <c r="CM56" s="471"/>
      <c r="CN56" s="471"/>
      <c r="CO56" s="472"/>
      <c r="CP56" s="470" t="str">
        <f>Bareme!CM56</f>
        <v>-</v>
      </c>
      <c r="CQ56" s="471"/>
      <c r="CR56" s="471"/>
      <c r="CS56" s="472"/>
      <c r="CT56" s="470" t="str">
        <f>Bareme!CQ56</f>
        <v>-</v>
      </c>
      <c r="CU56" s="471"/>
      <c r="CV56" s="471"/>
      <c r="CW56" s="472"/>
      <c r="CX56" s="470" t="str">
        <f>Bareme!CU56</f>
        <v>-</v>
      </c>
      <c r="CY56" s="471"/>
      <c r="CZ56" s="471"/>
      <c r="DA56" s="472"/>
      <c r="DB56" s="470" t="str">
        <f>Bareme!CY56</f>
        <v>-</v>
      </c>
      <c r="DC56" s="471"/>
      <c r="DD56" s="471"/>
      <c r="DE56" s="472"/>
      <c r="DF56" s="470" t="str">
        <f>Bareme!DC56</f>
        <v>-</v>
      </c>
      <c r="DG56" s="471"/>
      <c r="DH56" s="471"/>
      <c r="DI56" s="472"/>
      <c r="DJ56" s="470" t="str">
        <f>Bareme!DG56</f>
        <v>-</v>
      </c>
      <c r="DK56" s="471"/>
      <c r="DL56" s="471"/>
      <c r="DM56" s="472"/>
      <c r="DN56" s="470" t="str">
        <f>Bareme!DK56</f>
        <v>-</v>
      </c>
      <c r="DO56" s="471"/>
      <c r="DP56" s="471"/>
      <c r="DQ56" s="472"/>
      <c r="DR56" s="470" t="str">
        <f>Bareme!DO56</f>
        <v>-</v>
      </c>
      <c r="DS56" s="471"/>
      <c r="DT56" s="471"/>
      <c r="DU56" s="472"/>
      <c r="DV56" s="1">
        <f t="shared" ref="DV56" si="125">COUNTIF(F56:DU56,"Evaluer")</f>
        <v>0</v>
      </c>
    </row>
    <row r="57" spans="1:126" s="4" customFormat="1" ht="23.1" customHeight="1" x14ac:dyDescent="0.2">
      <c r="A57" s="565" t="s">
        <v>4</v>
      </c>
      <c r="B57" s="517">
        <f t="shared" ref="B57" si="126">IF(F57="x",1,0)+IF(J57="x",1,0)+IF(N57="x",1,0)+IF(R57="x",1,0)+IF(V57="x",1,0)+IF(Z57="x",1,0)+IF(AD57="x",1,0)+IF(AH57="x",1,0)+IF(AL57="x",1,0)+IF(AP57="x",1,0)+IF(AT57="x",1,0)+IF(AX57="x",1,0)+IF(BB57="x",1,0)+IF(BF57="x",1,0)+IF(BJ57="x",1,0)+IF(BN57="x",1,0)+IF(BR57="x",1,0)+IF(BV57="x",1,0)+IF(BZ57="x",1,0)+IF(CD57="x",1,0)+IF(CH57="x",1,0)+IF(CL57="x",1,0)+IF(CP57="x",1,0)+IF(CT57="x",1,0)+IF(CX57="x",1,0)+IF(DB57="x",1,0)+IF(DF57="x",1,0)+IF(DJ57="x",1,0)+IF(DN57="x",1,0)+IF(DR57="x",1,0)</f>
        <v>0</v>
      </c>
      <c r="C57" s="519">
        <f t="shared" ref="C57" si="127">IF(G57="x",1,0)+IF(K57="x",1,0)+IF(O57="x",1,0)+IF(S57="x",1,0)+IF(W57="x",1,0)+IF(AA57="x",1,0)+IF(AE57="x",1,0)+IF(AI57="x",1,0)+IF(AM57="x",1,0)+IF(AQ57="x",1,0)+IF(AU57="x",1,0)+IF(AY57="x",1,0)+IF(BC57="x",1,0)+IF(BG57="x",1,0)+IF(BK57="x",1,0)+IF(BO57="x",1,0)+IF(BS57="x",1,0)+IF(BW57="x",1,0)+IF(CA57="x",1,0)+IF(CE57="x",1,0)+IF(CI57="x",1,0)+IF(CM57="x",1,0)+IF(CQ57="x",1,0)+IF(CU57="x",1,0)+IF(CY57="x",1,0)+IF(DC57="x",1,0)+IF(DG57="x",1,0)+IF(DK57="x",1,0)+IF(DO57="x",1,0)+IF(DS57="x",1,0)</f>
        <v>0</v>
      </c>
      <c r="D57" s="519">
        <f t="shared" ref="D57" si="128">IF(H57="x",1,0)+IF(L57="x",1,0)+IF(P57="x",1,0)+IF(T57="x",1,0)+IF(X57="x",1,0)+IF(AB57="x",1,0)+IF(AF57="x",1,0)+IF(AJ57="x",1,0)+IF(AN57="x",1,0)+IF(AR57="x",1,0)+IF(AV57="x",1,0)+IF(AZ57="x",1,0)+IF(BD57="x",1,0)+IF(BH57="x",1,0)+IF(BL57="x",1,0)+IF(BP57="x",1,0)+IF(BT57="x",1,0)+IF(BX57="x",1,0)+IF(CB57="x",1,0)+IF(CF57="x",1,0)+IF(CJ57="x",1,0)+IF(CN57="x",1,0)+IF(CR57="x",1,0)+IF(CV57="x",1,0)+IF(CZ57="x",1,0)+IF(DD57="x",1,0)+IF(DH57="x",1,0)+IF(DL57="x",1,0)+IF(DP57="x",1,0)+IF(DT57="x",1,0)</f>
        <v>0</v>
      </c>
      <c r="E57" s="521">
        <f t="shared" ref="E57" si="129">IF(I57="x",1,0)+IF(M57="x",1,0)+IF(Q57="x",1,0)+IF(U57="x",1,0)+IF(Y57="x",1,0)+IF(AC57="x",1,0)+IF(AG57="x",1,0)+IF(AK57="x",1,0)+IF(AO57="x",1,0)+IF(AS57="x",1,0)+IF(AW57="x",1,0)+IF(BA57="x",1,0)+IF(BE57="x",1,0)+IF(BI57="x",1,0)+IF(BM57="x",1,0)+IF(BQ57="x",1,0)+IF(BU57="x",1,0)+IF(BY57="x",1,0)+IF(CC57="x",1,0)+IF(CG57="x",1,0)+IF(CK57="x",1,0)+IF(CO57="x",1,0)+IF(CS57="x",1,0)+IF(CW57="x",1,0)+IF(DA57="x",1,0)+IF(DE57="x",1,0)+IF(DI57="x",1,0)+IF(DM57="x",1,0)+IF(DQ57="x",1,0)+IF(DU57="x",1,0)</f>
        <v>0</v>
      </c>
      <c r="F57" s="306"/>
      <c r="G57" s="304"/>
      <c r="H57" s="304"/>
      <c r="I57" s="304"/>
      <c r="J57" s="306"/>
      <c r="K57" s="304"/>
      <c r="L57" s="304"/>
      <c r="M57" s="304"/>
      <c r="N57" s="306"/>
      <c r="O57" s="304"/>
      <c r="P57" s="304"/>
      <c r="Q57" s="304"/>
      <c r="R57" s="306"/>
      <c r="S57" s="304"/>
      <c r="T57" s="304"/>
      <c r="U57" s="304"/>
      <c r="V57" s="306"/>
      <c r="W57" s="304"/>
      <c r="X57" s="304"/>
      <c r="Y57" s="304"/>
      <c r="Z57" s="306"/>
      <c r="AA57" s="304"/>
      <c r="AB57" s="304"/>
      <c r="AC57" s="304"/>
      <c r="AD57" s="306"/>
      <c r="AE57" s="304"/>
      <c r="AF57" s="304"/>
      <c r="AG57" s="304"/>
      <c r="AH57" s="306"/>
      <c r="AI57" s="304"/>
      <c r="AJ57" s="304"/>
      <c r="AK57" s="304"/>
      <c r="AL57" s="306"/>
      <c r="AM57" s="304"/>
      <c r="AN57" s="304"/>
      <c r="AO57" s="304"/>
      <c r="AP57" s="306"/>
      <c r="AQ57" s="304"/>
      <c r="AR57" s="304"/>
      <c r="AS57" s="304"/>
      <c r="AT57" s="306"/>
      <c r="AU57" s="304"/>
      <c r="AV57" s="304"/>
      <c r="AW57" s="304"/>
      <c r="AX57" s="306"/>
      <c r="AY57" s="304"/>
      <c r="AZ57" s="304"/>
      <c r="BA57" s="304"/>
      <c r="BB57" s="306"/>
      <c r="BC57" s="304"/>
      <c r="BD57" s="304"/>
      <c r="BE57" s="304"/>
      <c r="BF57" s="306"/>
      <c r="BG57" s="304"/>
      <c r="BH57" s="304"/>
      <c r="BI57" s="304"/>
      <c r="BJ57" s="306"/>
      <c r="BK57" s="304"/>
      <c r="BL57" s="304"/>
      <c r="BM57" s="304"/>
      <c r="BN57" s="306"/>
      <c r="BO57" s="304"/>
      <c r="BP57" s="304"/>
      <c r="BQ57" s="304"/>
      <c r="BR57" s="306"/>
      <c r="BS57" s="304"/>
      <c r="BT57" s="304"/>
      <c r="BU57" s="304"/>
      <c r="BV57" s="306"/>
      <c r="BW57" s="304"/>
      <c r="BX57" s="304"/>
      <c r="BY57" s="304"/>
      <c r="BZ57" s="306"/>
      <c r="CA57" s="304"/>
      <c r="CB57" s="304"/>
      <c r="CC57" s="304"/>
      <c r="CD57" s="306"/>
      <c r="CE57" s="304"/>
      <c r="CF57" s="304"/>
      <c r="CG57" s="304"/>
      <c r="CH57" s="306"/>
      <c r="CI57" s="304"/>
      <c r="CJ57" s="304"/>
      <c r="CK57" s="304"/>
      <c r="CL57" s="306"/>
      <c r="CM57" s="304"/>
      <c r="CN57" s="304"/>
      <c r="CO57" s="304"/>
      <c r="CP57" s="306"/>
      <c r="CQ57" s="304"/>
      <c r="CR57" s="304"/>
      <c r="CS57" s="304"/>
      <c r="CT57" s="306"/>
      <c r="CU57" s="304"/>
      <c r="CV57" s="304"/>
      <c r="CW57" s="304"/>
      <c r="CX57" s="306"/>
      <c r="CY57" s="304"/>
      <c r="CZ57" s="304"/>
      <c r="DA57" s="304"/>
      <c r="DB57" s="306"/>
      <c r="DC57" s="304"/>
      <c r="DD57" s="304"/>
      <c r="DE57" s="304"/>
      <c r="DF57" s="306"/>
      <c r="DG57" s="304"/>
      <c r="DH57" s="304"/>
      <c r="DI57" s="304"/>
      <c r="DJ57" s="306"/>
      <c r="DK57" s="304"/>
      <c r="DL57" s="304"/>
      <c r="DM57" s="304"/>
      <c r="DN57" s="306"/>
      <c r="DO57" s="304"/>
      <c r="DP57" s="304"/>
      <c r="DQ57" s="304"/>
      <c r="DR57" s="306"/>
      <c r="DS57" s="304"/>
      <c r="DT57" s="304"/>
      <c r="DU57" s="304"/>
      <c r="DV57" s="1"/>
    </row>
    <row r="58" spans="1:126" s="4" customFormat="1" ht="23.1" customHeight="1" thickBot="1" x14ac:dyDescent="0.25">
      <c r="A58" s="565"/>
      <c r="B58" s="518"/>
      <c r="C58" s="520"/>
      <c r="D58" s="520"/>
      <c r="E58" s="522"/>
      <c r="F58" s="470" t="str">
        <f>Bareme!C58</f>
        <v>-</v>
      </c>
      <c r="G58" s="471"/>
      <c r="H58" s="471"/>
      <c r="I58" s="472"/>
      <c r="J58" s="470" t="str">
        <f>Bareme!G58</f>
        <v>-</v>
      </c>
      <c r="K58" s="471"/>
      <c r="L58" s="471"/>
      <c r="M58" s="472"/>
      <c r="N58" s="470" t="str">
        <f>Bareme!K58</f>
        <v>-</v>
      </c>
      <c r="O58" s="471"/>
      <c r="P58" s="471"/>
      <c r="Q58" s="472"/>
      <c r="R58" s="470" t="str">
        <f>Bareme!O58</f>
        <v>-</v>
      </c>
      <c r="S58" s="471"/>
      <c r="T58" s="471"/>
      <c r="U58" s="472"/>
      <c r="V58" s="470" t="str">
        <f>Bareme!S58</f>
        <v>-</v>
      </c>
      <c r="W58" s="471"/>
      <c r="X58" s="471"/>
      <c r="Y58" s="472"/>
      <c r="Z58" s="470" t="str">
        <f>Bareme!W58</f>
        <v>-</v>
      </c>
      <c r="AA58" s="471"/>
      <c r="AB58" s="471"/>
      <c r="AC58" s="472"/>
      <c r="AD58" s="470" t="str">
        <f>Bareme!AA58</f>
        <v>-</v>
      </c>
      <c r="AE58" s="471"/>
      <c r="AF58" s="471"/>
      <c r="AG58" s="472"/>
      <c r="AH58" s="470" t="str">
        <f>Bareme!AE58</f>
        <v>-</v>
      </c>
      <c r="AI58" s="471"/>
      <c r="AJ58" s="471"/>
      <c r="AK58" s="472"/>
      <c r="AL58" s="470" t="str">
        <f>Bareme!AI58</f>
        <v>-</v>
      </c>
      <c r="AM58" s="471"/>
      <c r="AN58" s="471"/>
      <c r="AO58" s="472"/>
      <c r="AP58" s="470" t="str">
        <f>Bareme!AM58</f>
        <v>-</v>
      </c>
      <c r="AQ58" s="471"/>
      <c r="AR58" s="471"/>
      <c r="AS58" s="472"/>
      <c r="AT58" s="470" t="str">
        <f>Bareme!AQ58</f>
        <v>-</v>
      </c>
      <c r="AU58" s="471"/>
      <c r="AV58" s="471"/>
      <c r="AW58" s="472"/>
      <c r="AX58" s="470" t="str">
        <f>Bareme!AU58</f>
        <v>-</v>
      </c>
      <c r="AY58" s="471"/>
      <c r="AZ58" s="471"/>
      <c r="BA58" s="472"/>
      <c r="BB58" s="470" t="str">
        <f>Bareme!AY58</f>
        <v>-</v>
      </c>
      <c r="BC58" s="471"/>
      <c r="BD58" s="471"/>
      <c r="BE58" s="472"/>
      <c r="BF58" s="470" t="str">
        <f>Bareme!BC58</f>
        <v>-</v>
      </c>
      <c r="BG58" s="471"/>
      <c r="BH58" s="471"/>
      <c r="BI58" s="472"/>
      <c r="BJ58" s="470" t="str">
        <f>Bareme!BG58</f>
        <v>-</v>
      </c>
      <c r="BK58" s="471"/>
      <c r="BL58" s="471"/>
      <c r="BM58" s="472"/>
      <c r="BN58" s="470" t="str">
        <f>Bareme!BK58</f>
        <v>-</v>
      </c>
      <c r="BO58" s="471"/>
      <c r="BP58" s="471"/>
      <c r="BQ58" s="472"/>
      <c r="BR58" s="470" t="str">
        <f>Bareme!BO58</f>
        <v>-</v>
      </c>
      <c r="BS58" s="471"/>
      <c r="BT58" s="471"/>
      <c r="BU58" s="472"/>
      <c r="BV58" s="470" t="str">
        <f>Bareme!BS58</f>
        <v>-</v>
      </c>
      <c r="BW58" s="471"/>
      <c r="BX58" s="471"/>
      <c r="BY58" s="472"/>
      <c r="BZ58" s="470" t="str">
        <f>Bareme!BW58</f>
        <v>-</v>
      </c>
      <c r="CA58" s="471"/>
      <c r="CB58" s="471"/>
      <c r="CC58" s="472"/>
      <c r="CD58" s="470" t="str">
        <f>Bareme!CA58</f>
        <v>-</v>
      </c>
      <c r="CE58" s="471"/>
      <c r="CF58" s="471"/>
      <c r="CG58" s="472"/>
      <c r="CH58" s="470" t="str">
        <f>Bareme!CE58</f>
        <v>-</v>
      </c>
      <c r="CI58" s="471"/>
      <c r="CJ58" s="471"/>
      <c r="CK58" s="472"/>
      <c r="CL58" s="470" t="str">
        <f>Bareme!CI58</f>
        <v>-</v>
      </c>
      <c r="CM58" s="471"/>
      <c r="CN58" s="471"/>
      <c r="CO58" s="472"/>
      <c r="CP58" s="470" t="str">
        <f>Bareme!CM58</f>
        <v>-</v>
      </c>
      <c r="CQ58" s="471"/>
      <c r="CR58" s="471"/>
      <c r="CS58" s="472"/>
      <c r="CT58" s="470" t="str">
        <f>Bareme!CQ58</f>
        <v>-</v>
      </c>
      <c r="CU58" s="471"/>
      <c r="CV58" s="471"/>
      <c r="CW58" s="472"/>
      <c r="CX58" s="470" t="str">
        <f>Bareme!CU58</f>
        <v>-</v>
      </c>
      <c r="CY58" s="471"/>
      <c r="CZ58" s="471"/>
      <c r="DA58" s="472"/>
      <c r="DB58" s="470" t="str">
        <f>Bareme!CY58</f>
        <v>-</v>
      </c>
      <c r="DC58" s="471"/>
      <c r="DD58" s="471"/>
      <c r="DE58" s="472"/>
      <c r="DF58" s="470" t="str">
        <f>Bareme!DC58</f>
        <v>-</v>
      </c>
      <c r="DG58" s="471"/>
      <c r="DH58" s="471"/>
      <c r="DI58" s="472"/>
      <c r="DJ58" s="470" t="str">
        <f>Bareme!DG58</f>
        <v>-</v>
      </c>
      <c r="DK58" s="471"/>
      <c r="DL58" s="471"/>
      <c r="DM58" s="472"/>
      <c r="DN58" s="470" t="str">
        <f>Bareme!DK58</f>
        <v>-</v>
      </c>
      <c r="DO58" s="471"/>
      <c r="DP58" s="471"/>
      <c r="DQ58" s="472"/>
      <c r="DR58" s="470" t="str">
        <f>Bareme!DO58</f>
        <v>-</v>
      </c>
      <c r="DS58" s="471"/>
      <c r="DT58" s="471"/>
      <c r="DU58" s="472"/>
      <c r="DV58" s="1">
        <f t="shared" ref="DV58" si="130">COUNTIF(F58:DU58,"Evaluer")</f>
        <v>0</v>
      </c>
    </row>
    <row r="59" spans="1:126" s="4" customFormat="1" ht="23.1" customHeight="1" x14ac:dyDescent="0.2">
      <c r="A59" s="564" t="s">
        <v>30</v>
      </c>
      <c r="B59" s="551">
        <f t="shared" ref="B59" si="131">IF(F59="x",1,0)+IF(J59="x",1,0)+IF(N59="x",1,0)+IF(R59="x",1,0)+IF(V59="x",1,0)+IF(Z59="x",1,0)+IF(AD59="x",1,0)+IF(AH59="x",1,0)+IF(AL59="x",1,0)+IF(AP59="x",1,0)+IF(AT59="x",1,0)+IF(AX59="x",1,0)+IF(BB59="x",1,0)+IF(BF59="x",1,0)+IF(BJ59="x",1,0)+IF(BN59="x",1,0)+IF(BR59="x",1,0)+IF(BV59="x",1,0)+IF(BZ59="x",1,0)+IF(CD59="x",1,0)+IF(CH59="x",1,0)+IF(CL59="x",1,0)+IF(CP59="x",1,0)+IF(CT59="x",1,0)+IF(CX59="x",1,0)+IF(DB59="x",1,0)+IF(DF59="x",1,0)+IF(DJ59="x",1,0)+IF(DN59="x",1,0)+IF(DR59="x",1,0)</f>
        <v>0</v>
      </c>
      <c r="C59" s="547">
        <f t="shared" ref="C59" si="132">IF(G59="x",1,0)+IF(K59="x",1,0)+IF(O59="x",1,0)+IF(S59="x",1,0)+IF(W59="x",1,0)+IF(AA59="x",1,0)+IF(AE59="x",1,0)+IF(AI59="x",1,0)+IF(AM59="x",1,0)+IF(AQ59="x",1,0)+IF(AU59="x",1,0)+IF(AY59="x",1,0)+IF(BC59="x",1,0)+IF(BG59="x",1,0)+IF(BK59="x",1,0)+IF(BO59="x",1,0)+IF(BS59="x",1,0)+IF(BW59="x",1,0)+IF(CA59="x",1,0)+IF(CE59="x",1,0)+IF(CI59="x",1,0)+IF(CM59="x",1,0)+IF(CQ59="x",1,0)+IF(CU59="x",1,0)+IF(CY59="x",1,0)+IF(DC59="x",1,0)+IF(DG59="x",1,0)+IF(DK59="x",1,0)+IF(DO59="x",1,0)+IF(DS59="x",1,0)</f>
        <v>0</v>
      </c>
      <c r="D59" s="547">
        <f t="shared" ref="D59" si="133">IF(H59="x",1,0)+IF(L59="x",1,0)+IF(P59="x",1,0)+IF(T59="x",1,0)+IF(X59="x",1,0)+IF(AB59="x",1,0)+IF(AF59="x",1,0)+IF(AJ59="x",1,0)+IF(AN59="x",1,0)+IF(AR59="x",1,0)+IF(AV59="x",1,0)+IF(AZ59="x",1,0)+IF(BD59="x",1,0)+IF(BH59="x",1,0)+IF(BL59="x",1,0)+IF(BP59="x",1,0)+IF(BT59="x",1,0)+IF(BX59="x",1,0)+IF(CB59="x",1,0)+IF(CF59="x",1,0)+IF(CJ59="x",1,0)+IF(CN59="x",1,0)+IF(CR59="x",1,0)+IF(CV59="x",1,0)+IF(CZ59="x",1,0)+IF(DD59="x",1,0)+IF(DH59="x",1,0)+IF(DL59="x",1,0)+IF(DP59="x",1,0)+IF(DT59="x",1,0)</f>
        <v>0</v>
      </c>
      <c r="E59" s="549">
        <f t="shared" ref="E59" si="134">IF(I59="x",1,0)+IF(M59="x",1,0)+IF(Q59="x",1,0)+IF(U59="x",1,0)+IF(Y59="x",1,0)+IF(AC59="x",1,0)+IF(AG59="x",1,0)+IF(AK59="x",1,0)+IF(AO59="x",1,0)+IF(AS59="x",1,0)+IF(AW59="x",1,0)+IF(BA59="x",1,0)+IF(BE59="x",1,0)+IF(BI59="x",1,0)+IF(BM59="x",1,0)+IF(BQ59="x",1,0)+IF(BU59="x",1,0)+IF(BY59="x",1,0)+IF(CC59="x",1,0)+IF(CG59="x",1,0)+IF(CK59="x",1,0)+IF(CO59="x",1,0)+IF(CS59="x",1,0)+IF(CW59="x",1,0)+IF(DA59="x",1,0)+IF(DE59="x",1,0)+IF(DI59="x",1,0)+IF(DM59="x",1,0)+IF(DQ59="x",1,0)+IF(DU59="x",1,0)</f>
        <v>0</v>
      </c>
      <c r="F59" s="306"/>
      <c r="G59" s="304"/>
      <c r="H59" s="304"/>
      <c r="I59" s="304"/>
      <c r="J59" s="306"/>
      <c r="K59" s="304"/>
      <c r="L59" s="304"/>
      <c r="M59" s="304"/>
      <c r="N59" s="306"/>
      <c r="O59" s="304"/>
      <c r="P59" s="304"/>
      <c r="Q59" s="304"/>
      <c r="R59" s="306"/>
      <c r="S59" s="304"/>
      <c r="T59" s="304"/>
      <c r="U59" s="304"/>
      <c r="V59" s="306"/>
      <c r="W59" s="304"/>
      <c r="X59" s="304"/>
      <c r="Y59" s="304"/>
      <c r="Z59" s="306"/>
      <c r="AA59" s="304"/>
      <c r="AB59" s="304"/>
      <c r="AC59" s="304"/>
      <c r="AD59" s="306"/>
      <c r="AE59" s="304"/>
      <c r="AF59" s="304"/>
      <c r="AG59" s="304"/>
      <c r="AH59" s="306"/>
      <c r="AI59" s="304"/>
      <c r="AJ59" s="304"/>
      <c r="AK59" s="304"/>
      <c r="AL59" s="306"/>
      <c r="AM59" s="304"/>
      <c r="AN59" s="304"/>
      <c r="AO59" s="304"/>
      <c r="AP59" s="306"/>
      <c r="AQ59" s="304"/>
      <c r="AR59" s="304"/>
      <c r="AS59" s="304"/>
      <c r="AT59" s="306"/>
      <c r="AU59" s="304"/>
      <c r="AV59" s="304"/>
      <c r="AW59" s="304"/>
      <c r="AX59" s="306"/>
      <c r="AY59" s="304"/>
      <c r="AZ59" s="304"/>
      <c r="BA59" s="304"/>
      <c r="BB59" s="306"/>
      <c r="BC59" s="304"/>
      <c r="BD59" s="304"/>
      <c r="BE59" s="304"/>
      <c r="BF59" s="306"/>
      <c r="BG59" s="304"/>
      <c r="BH59" s="304"/>
      <c r="BI59" s="304"/>
      <c r="BJ59" s="306"/>
      <c r="BK59" s="304"/>
      <c r="BL59" s="304"/>
      <c r="BM59" s="304"/>
      <c r="BN59" s="306"/>
      <c r="BO59" s="304"/>
      <c r="BP59" s="304"/>
      <c r="BQ59" s="304"/>
      <c r="BR59" s="306"/>
      <c r="BS59" s="304"/>
      <c r="BT59" s="304"/>
      <c r="BU59" s="304"/>
      <c r="BV59" s="306"/>
      <c r="BW59" s="304"/>
      <c r="BX59" s="304"/>
      <c r="BY59" s="304"/>
      <c r="BZ59" s="306"/>
      <c r="CA59" s="304"/>
      <c r="CB59" s="304"/>
      <c r="CC59" s="304"/>
      <c r="CD59" s="306"/>
      <c r="CE59" s="304"/>
      <c r="CF59" s="304"/>
      <c r="CG59" s="304"/>
      <c r="CH59" s="306"/>
      <c r="CI59" s="304"/>
      <c r="CJ59" s="304"/>
      <c r="CK59" s="304"/>
      <c r="CL59" s="306"/>
      <c r="CM59" s="304"/>
      <c r="CN59" s="304"/>
      <c r="CO59" s="304"/>
      <c r="CP59" s="306"/>
      <c r="CQ59" s="304"/>
      <c r="CR59" s="304"/>
      <c r="CS59" s="304"/>
      <c r="CT59" s="306"/>
      <c r="CU59" s="304"/>
      <c r="CV59" s="304"/>
      <c r="CW59" s="304"/>
      <c r="CX59" s="306"/>
      <c r="CY59" s="304"/>
      <c r="CZ59" s="304"/>
      <c r="DA59" s="304"/>
      <c r="DB59" s="306"/>
      <c r="DC59" s="304"/>
      <c r="DD59" s="304"/>
      <c r="DE59" s="304"/>
      <c r="DF59" s="306"/>
      <c r="DG59" s="304"/>
      <c r="DH59" s="304"/>
      <c r="DI59" s="304"/>
      <c r="DJ59" s="306"/>
      <c r="DK59" s="304"/>
      <c r="DL59" s="304"/>
      <c r="DM59" s="304"/>
      <c r="DN59" s="306"/>
      <c r="DO59" s="304"/>
      <c r="DP59" s="304"/>
      <c r="DQ59" s="304"/>
      <c r="DR59" s="306"/>
      <c r="DS59" s="304"/>
      <c r="DT59" s="304"/>
      <c r="DU59" s="304"/>
      <c r="DV59" s="1"/>
    </row>
    <row r="60" spans="1:126" s="4" customFormat="1" ht="23.1" customHeight="1" thickBot="1" x14ac:dyDescent="0.25">
      <c r="A60" s="564"/>
      <c r="B60" s="552"/>
      <c r="C60" s="548"/>
      <c r="D60" s="548"/>
      <c r="E60" s="550"/>
      <c r="F60" s="470" t="str">
        <f>Bareme!C60</f>
        <v>-</v>
      </c>
      <c r="G60" s="471"/>
      <c r="H60" s="471"/>
      <c r="I60" s="472"/>
      <c r="J60" s="470" t="str">
        <f>Bareme!G60</f>
        <v>-</v>
      </c>
      <c r="K60" s="471"/>
      <c r="L60" s="471"/>
      <c r="M60" s="472"/>
      <c r="N60" s="470" t="str">
        <f>Bareme!K60</f>
        <v>-</v>
      </c>
      <c r="O60" s="471"/>
      <c r="P60" s="471"/>
      <c r="Q60" s="472"/>
      <c r="R60" s="470" t="str">
        <f>Bareme!O60</f>
        <v>-</v>
      </c>
      <c r="S60" s="471"/>
      <c r="T60" s="471"/>
      <c r="U60" s="472"/>
      <c r="V60" s="470" t="str">
        <f>Bareme!S60</f>
        <v>-</v>
      </c>
      <c r="W60" s="471"/>
      <c r="X60" s="471"/>
      <c r="Y60" s="472"/>
      <c r="Z60" s="470" t="str">
        <f>Bareme!W60</f>
        <v>-</v>
      </c>
      <c r="AA60" s="471"/>
      <c r="AB60" s="471"/>
      <c r="AC60" s="472"/>
      <c r="AD60" s="470" t="str">
        <f>Bareme!AA60</f>
        <v>-</v>
      </c>
      <c r="AE60" s="471"/>
      <c r="AF60" s="471"/>
      <c r="AG60" s="472"/>
      <c r="AH60" s="470" t="str">
        <f>Bareme!AE60</f>
        <v>-</v>
      </c>
      <c r="AI60" s="471"/>
      <c r="AJ60" s="471"/>
      <c r="AK60" s="472"/>
      <c r="AL60" s="470" t="str">
        <f>Bareme!AI60</f>
        <v>-</v>
      </c>
      <c r="AM60" s="471"/>
      <c r="AN60" s="471"/>
      <c r="AO60" s="472"/>
      <c r="AP60" s="470" t="str">
        <f>Bareme!AM60</f>
        <v>-</v>
      </c>
      <c r="AQ60" s="471"/>
      <c r="AR60" s="471"/>
      <c r="AS60" s="472"/>
      <c r="AT60" s="470" t="str">
        <f>Bareme!AQ60</f>
        <v>-</v>
      </c>
      <c r="AU60" s="471"/>
      <c r="AV60" s="471"/>
      <c r="AW60" s="472"/>
      <c r="AX60" s="470" t="str">
        <f>Bareme!AU60</f>
        <v>-</v>
      </c>
      <c r="AY60" s="471"/>
      <c r="AZ60" s="471"/>
      <c r="BA60" s="472"/>
      <c r="BB60" s="470" t="str">
        <f>Bareme!AY60</f>
        <v>-</v>
      </c>
      <c r="BC60" s="471"/>
      <c r="BD60" s="471"/>
      <c r="BE60" s="472"/>
      <c r="BF60" s="470" t="str">
        <f>Bareme!BC60</f>
        <v>-</v>
      </c>
      <c r="BG60" s="471"/>
      <c r="BH60" s="471"/>
      <c r="BI60" s="472"/>
      <c r="BJ60" s="470" t="str">
        <f>Bareme!BG60</f>
        <v>-</v>
      </c>
      <c r="BK60" s="471"/>
      <c r="BL60" s="471"/>
      <c r="BM60" s="472"/>
      <c r="BN60" s="470" t="str">
        <f>Bareme!BK60</f>
        <v>-</v>
      </c>
      <c r="BO60" s="471"/>
      <c r="BP60" s="471"/>
      <c r="BQ60" s="472"/>
      <c r="BR60" s="470" t="str">
        <f>Bareme!BO60</f>
        <v>-</v>
      </c>
      <c r="BS60" s="471"/>
      <c r="BT60" s="471"/>
      <c r="BU60" s="472"/>
      <c r="BV60" s="470" t="str">
        <f>Bareme!BS60</f>
        <v>-</v>
      </c>
      <c r="BW60" s="471"/>
      <c r="BX60" s="471"/>
      <c r="BY60" s="472"/>
      <c r="BZ60" s="470" t="str">
        <f>Bareme!BW60</f>
        <v>-</v>
      </c>
      <c r="CA60" s="471"/>
      <c r="CB60" s="471"/>
      <c r="CC60" s="472"/>
      <c r="CD60" s="470" t="str">
        <f>Bareme!CA60</f>
        <v>-</v>
      </c>
      <c r="CE60" s="471"/>
      <c r="CF60" s="471"/>
      <c r="CG60" s="472"/>
      <c r="CH60" s="470" t="str">
        <f>Bareme!CE60</f>
        <v>-</v>
      </c>
      <c r="CI60" s="471"/>
      <c r="CJ60" s="471"/>
      <c r="CK60" s="472"/>
      <c r="CL60" s="470" t="str">
        <f>Bareme!CI60</f>
        <v>-</v>
      </c>
      <c r="CM60" s="471"/>
      <c r="CN60" s="471"/>
      <c r="CO60" s="472"/>
      <c r="CP60" s="470" t="str">
        <f>Bareme!CM60</f>
        <v>-</v>
      </c>
      <c r="CQ60" s="471"/>
      <c r="CR60" s="471"/>
      <c r="CS60" s="472"/>
      <c r="CT60" s="470" t="str">
        <f>Bareme!CQ60</f>
        <v>-</v>
      </c>
      <c r="CU60" s="471"/>
      <c r="CV60" s="471"/>
      <c r="CW60" s="472"/>
      <c r="CX60" s="470" t="str">
        <f>Bareme!CU60</f>
        <v>-</v>
      </c>
      <c r="CY60" s="471"/>
      <c r="CZ60" s="471"/>
      <c r="DA60" s="472"/>
      <c r="DB60" s="470" t="str">
        <f>Bareme!CY60</f>
        <v>-</v>
      </c>
      <c r="DC60" s="471"/>
      <c r="DD60" s="471"/>
      <c r="DE60" s="472"/>
      <c r="DF60" s="470" t="str">
        <f>Bareme!DC60</f>
        <v>-</v>
      </c>
      <c r="DG60" s="471"/>
      <c r="DH60" s="471"/>
      <c r="DI60" s="472"/>
      <c r="DJ60" s="470" t="str">
        <f>Bareme!DG60</f>
        <v>-</v>
      </c>
      <c r="DK60" s="471"/>
      <c r="DL60" s="471"/>
      <c r="DM60" s="472"/>
      <c r="DN60" s="470" t="str">
        <f>Bareme!DK60</f>
        <v>-</v>
      </c>
      <c r="DO60" s="471"/>
      <c r="DP60" s="471"/>
      <c r="DQ60" s="472"/>
      <c r="DR60" s="470" t="str">
        <f>Bareme!DO60</f>
        <v>-</v>
      </c>
      <c r="DS60" s="471"/>
      <c r="DT60" s="471"/>
      <c r="DU60" s="472"/>
      <c r="DV60" s="1">
        <f t="shared" ref="DV60" si="135">COUNTIF(F60:DU60,"Evaluer")</f>
        <v>0</v>
      </c>
    </row>
    <row r="61" spans="1:126" s="4" customFormat="1" ht="23.1" customHeight="1" x14ac:dyDescent="0.2">
      <c r="A61" s="568" t="s">
        <v>52</v>
      </c>
      <c r="B61" s="523">
        <f t="shared" ref="B61" si="136">IF(F61="x",1,0)+IF(J61="x",1,0)+IF(N61="x",1,0)+IF(R61="x",1,0)+IF(V61="x",1,0)+IF(Z61="x",1,0)+IF(AD61="x",1,0)+IF(AH61="x",1,0)+IF(AL61="x",1,0)+IF(AP61="x",1,0)+IF(AT61="x",1,0)+IF(AX61="x",1,0)+IF(BB61="x",1,0)+IF(BF61="x",1,0)+IF(BJ61="x",1,0)+IF(BN61="x",1,0)+IF(BR61="x",1,0)+IF(BV61="x",1,0)+IF(BZ61="x",1,0)+IF(CD61="x",1,0)+IF(CH61="x",1,0)+IF(CL61="x",1,0)+IF(CP61="x",1,0)+IF(CT61="x",1,0)+IF(CX61="x",1,0)+IF(DB61="x",1,0)+IF(DF61="x",1,0)+IF(DJ61="x",1,0)+IF(DN61="x",1,0)+IF(DR61="x",1,0)</f>
        <v>0</v>
      </c>
      <c r="C61" s="525">
        <f t="shared" ref="C61" si="137">IF(G61="x",1,0)+IF(K61="x",1,0)+IF(O61="x",1,0)+IF(S61="x",1,0)+IF(W61="x",1,0)+IF(AA61="x",1,0)+IF(AE61="x",1,0)+IF(AI61="x",1,0)+IF(AM61="x",1,0)+IF(AQ61="x",1,0)+IF(AU61="x",1,0)+IF(AY61="x",1,0)+IF(BC61="x",1,0)+IF(BG61="x",1,0)+IF(BK61="x",1,0)+IF(BO61="x",1,0)+IF(BS61="x",1,0)+IF(BW61="x",1,0)+IF(CA61="x",1,0)+IF(CE61="x",1,0)+IF(CI61="x",1,0)+IF(CM61="x",1,0)+IF(CQ61="x",1,0)+IF(CU61="x",1,0)+IF(CY61="x",1,0)+IF(DC61="x",1,0)+IF(DG61="x",1,0)+IF(DK61="x",1,0)+IF(DO61="x",1,0)+IF(DS61="x",1,0)</f>
        <v>0</v>
      </c>
      <c r="D61" s="525">
        <f t="shared" ref="D61" si="138">IF(H61="x",1,0)+IF(L61="x",1,0)+IF(P61="x",1,0)+IF(T61="x",1,0)+IF(X61="x",1,0)+IF(AB61="x",1,0)+IF(AF61="x",1,0)+IF(AJ61="x",1,0)+IF(AN61="x",1,0)+IF(AR61="x",1,0)+IF(AV61="x",1,0)+IF(AZ61="x",1,0)+IF(BD61="x",1,0)+IF(BH61="x",1,0)+IF(BL61="x",1,0)+IF(BP61="x",1,0)+IF(BT61="x",1,0)+IF(BX61="x",1,0)+IF(CB61="x",1,0)+IF(CF61="x",1,0)+IF(CJ61="x",1,0)+IF(CN61="x",1,0)+IF(CR61="x",1,0)+IF(CV61="x",1,0)+IF(CZ61="x",1,0)+IF(DD61="x",1,0)+IF(DH61="x",1,0)+IF(DL61="x",1,0)+IF(DP61="x",1,0)+IF(DT61="x",1,0)</f>
        <v>0</v>
      </c>
      <c r="E61" s="527">
        <f t="shared" ref="E61" si="139">IF(I61="x",1,0)+IF(M61="x",1,0)+IF(Q61="x",1,0)+IF(U61="x",1,0)+IF(Y61="x",1,0)+IF(AC61="x",1,0)+IF(AG61="x",1,0)+IF(AK61="x",1,0)+IF(AO61="x",1,0)+IF(AS61="x",1,0)+IF(AW61="x",1,0)+IF(BA61="x",1,0)+IF(BE61="x",1,0)+IF(BI61="x",1,0)+IF(BM61="x",1,0)+IF(BQ61="x",1,0)+IF(BU61="x",1,0)+IF(BY61="x",1,0)+IF(CC61="x",1,0)+IF(CG61="x",1,0)+IF(CK61="x",1,0)+IF(CO61="x",1,0)+IF(CS61="x",1,0)+IF(CW61="x",1,0)+IF(DA61="x",1,0)+IF(DE61="x",1,0)+IF(DI61="x",1,0)+IF(DM61="x",1,0)+IF(DQ61="x",1,0)+IF(DU61="x",1,0)</f>
        <v>0</v>
      </c>
      <c r="F61" s="306"/>
      <c r="G61" s="304"/>
      <c r="H61" s="304"/>
      <c r="I61" s="304"/>
      <c r="J61" s="306"/>
      <c r="K61" s="304"/>
      <c r="L61" s="304"/>
      <c r="M61" s="304"/>
      <c r="N61" s="306"/>
      <c r="O61" s="304"/>
      <c r="P61" s="304"/>
      <c r="Q61" s="304"/>
      <c r="R61" s="306"/>
      <c r="S61" s="304"/>
      <c r="T61" s="304"/>
      <c r="U61" s="304"/>
      <c r="V61" s="306"/>
      <c r="W61" s="304"/>
      <c r="X61" s="304"/>
      <c r="Y61" s="304"/>
      <c r="Z61" s="306"/>
      <c r="AA61" s="304"/>
      <c r="AB61" s="304"/>
      <c r="AC61" s="304"/>
      <c r="AD61" s="306"/>
      <c r="AE61" s="304"/>
      <c r="AF61" s="304"/>
      <c r="AG61" s="304"/>
      <c r="AH61" s="306"/>
      <c r="AI61" s="304"/>
      <c r="AJ61" s="304"/>
      <c r="AK61" s="304"/>
      <c r="AL61" s="306"/>
      <c r="AM61" s="304"/>
      <c r="AN61" s="304"/>
      <c r="AO61" s="304"/>
      <c r="AP61" s="306"/>
      <c r="AQ61" s="304"/>
      <c r="AR61" s="304"/>
      <c r="AS61" s="304"/>
      <c r="AT61" s="306"/>
      <c r="AU61" s="304"/>
      <c r="AV61" s="304"/>
      <c r="AW61" s="304"/>
      <c r="AX61" s="306"/>
      <c r="AY61" s="304"/>
      <c r="AZ61" s="304"/>
      <c r="BA61" s="304"/>
      <c r="BB61" s="306"/>
      <c r="BC61" s="304"/>
      <c r="BD61" s="304"/>
      <c r="BE61" s="304"/>
      <c r="BF61" s="306"/>
      <c r="BG61" s="304"/>
      <c r="BH61" s="304"/>
      <c r="BI61" s="304"/>
      <c r="BJ61" s="306"/>
      <c r="BK61" s="304"/>
      <c r="BL61" s="304"/>
      <c r="BM61" s="304"/>
      <c r="BN61" s="306"/>
      <c r="BO61" s="304"/>
      <c r="BP61" s="304"/>
      <c r="BQ61" s="304"/>
      <c r="BR61" s="306"/>
      <c r="BS61" s="304"/>
      <c r="BT61" s="304"/>
      <c r="BU61" s="304"/>
      <c r="BV61" s="306"/>
      <c r="BW61" s="304"/>
      <c r="BX61" s="304"/>
      <c r="BY61" s="304"/>
      <c r="BZ61" s="306"/>
      <c r="CA61" s="304"/>
      <c r="CB61" s="304"/>
      <c r="CC61" s="304"/>
      <c r="CD61" s="306"/>
      <c r="CE61" s="304"/>
      <c r="CF61" s="304"/>
      <c r="CG61" s="304"/>
      <c r="CH61" s="306"/>
      <c r="CI61" s="304"/>
      <c r="CJ61" s="304"/>
      <c r="CK61" s="304"/>
      <c r="CL61" s="306"/>
      <c r="CM61" s="304"/>
      <c r="CN61" s="304"/>
      <c r="CO61" s="304"/>
      <c r="CP61" s="306"/>
      <c r="CQ61" s="304"/>
      <c r="CR61" s="304"/>
      <c r="CS61" s="304"/>
      <c r="CT61" s="306"/>
      <c r="CU61" s="304"/>
      <c r="CV61" s="304"/>
      <c r="CW61" s="304"/>
      <c r="CX61" s="306"/>
      <c r="CY61" s="304"/>
      <c r="CZ61" s="304"/>
      <c r="DA61" s="304"/>
      <c r="DB61" s="306"/>
      <c r="DC61" s="304"/>
      <c r="DD61" s="304"/>
      <c r="DE61" s="304"/>
      <c r="DF61" s="306"/>
      <c r="DG61" s="304"/>
      <c r="DH61" s="304"/>
      <c r="DI61" s="304"/>
      <c r="DJ61" s="306"/>
      <c r="DK61" s="304"/>
      <c r="DL61" s="304"/>
      <c r="DM61" s="304"/>
      <c r="DN61" s="306"/>
      <c r="DO61" s="304"/>
      <c r="DP61" s="304"/>
      <c r="DQ61" s="304"/>
      <c r="DR61" s="306"/>
      <c r="DS61" s="304"/>
      <c r="DT61" s="304"/>
      <c r="DU61" s="304"/>
      <c r="DV61" s="1"/>
    </row>
    <row r="62" spans="1:126" s="4" customFormat="1" ht="23.1" customHeight="1" thickBot="1" x14ac:dyDescent="0.25">
      <c r="A62" s="568"/>
      <c r="B62" s="524"/>
      <c r="C62" s="526"/>
      <c r="D62" s="526"/>
      <c r="E62" s="528"/>
      <c r="F62" s="470" t="str">
        <f>Bareme!C62</f>
        <v>-</v>
      </c>
      <c r="G62" s="471"/>
      <c r="H62" s="471"/>
      <c r="I62" s="472"/>
      <c r="J62" s="470" t="str">
        <f>Bareme!G62</f>
        <v>-</v>
      </c>
      <c r="K62" s="471"/>
      <c r="L62" s="471"/>
      <c r="M62" s="472"/>
      <c r="N62" s="470" t="str">
        <f>Bareme!K62</f>
        <v>-</v>
      </c>
      <c r="O62" s="471"/>
      <c r="P62" s="471"/>
      <c r="Q62" s="472"/>
      <c r="R62" s="470" t="str">
        <f>Bareme!O62</f>
        <v>-</v>
      </c>
      <c r="S62" s="471"/>
      <c r="T62" s="471"/>
      <c r="U62" s="472"/>
      <c r="V62" s="470" t="str">
        <f>Bareme!S62</f>
        <v>-</v>
      </c>
      <c r="W62" s="471"/>
      <c r="X62" s="471"/>
      <c r="Y62" s="472"/>
      <c r="Z62" s="470" t="str">
        <f>Bareme!W62</f>
        <v>-</v>
      </c>
      <c r="AA62" s="471"/>
      <c r="AB62" s="471"/>
      <c r="AC62" s="472"/>
      <c r="AD62" s="470" t="str">
        <f>Bareme!AA62</f>
        <v>-</v>
      </c>
      <c r="AE62" s="471"/>
      <c r="AF62" s="471"/>
      <c r="AG62" s="472"/>
      <c r="AH62" s="470" t="str">
        <f>Bareme!AE62</f>
        <v>-</v>
      </c>
      <c r="AI62" s="471"/>
      <c r="AJ62" s="471"/>
      <c r="AK62" s="472"/>
      <c r="AL62" s="470" t="str">
        <f>Bareme!AI62</f>
        <v>-</v>
      </c>
      <c r="AM62" s="471"/>
      <c r="AN62" s="471"/>
      <c r="AO62" s="472"/>
      <c r="AP62" s="470" t="str">
        <f>Bareme!AM62</f>
        <v>-</v>
      </c>
      <c r="AQ62" s="471"/>
      <c r="AR62" s="471"/>
      <c r="AS62" s="472"/>
      <c r="AT62" s="470" t="str">
        <f>Bareme!AQ62</f>
        <v>-</v>
      </c>
      <c r="AU62" s="471"/>
      <c r="AV62" s="471"/>
      <c r="AW62" s="472"/>
      <c r="AX62" s="470" t="str">
        <f>Bareme!AU62</f>
        <v>-</v>
      </c>
      <c r="AY62" s="471"/>
      <c r="AZ62" s="471"/>
      <c r="BA62" s="472"/>
      <c r="BB62" s="470" t="str">
        <f>Bareme!AY62</f>
        <v>-</v>
      </c>
      <c r="BC62" s="471"/>
      <c r="BD62" s="471"/>
      <c r="BE62" s="472"/>
      <c r="BF62" s="470" t="str">
        <f>Bareme!BC62</f>
        <v>-</v>
      </c>
      <c r="BG62" s="471"/>
      <c r="BH62" s="471"/>
      <c r="BI62" s="472"/>
      <c r="BJ62" s="470" t="str">
        <f>Bareme!BG62</f>
        <v>-</v>
      </c>
      <c r="BK62" s="471"/>
      <c r="BL62" s="471"/>
      <c r="BM62" s="472"/>
      <c r="BN62" s="470" t="str">
        <f>Bareme!BK62</f>
        <v>-</v>
      </c>
      <c r="BO62" s="471"/>
      <c r="BP62" s="471"/>
      <c r="BQ62" s="472"/>
      <c r="BR62" s="470" t="str">
        <f>Bareme!BO62</f>
        <v>-</v>
      </c>
      <c r="BS62" s="471"/>
      <c r="BT62" s="471"/>
      <c r="BU62" s="472"/>
      <c r="BV62" s="470" t="str">
        <f>Bareme!BS62</f>
        <v>-</v>
      </c>
      <c r="BW62" s="471"/>
      <c r="BX62" s="471"/>
      <c r="BY62" s="472"/>
      <c r="BZ62" s="470" t="str">
        <f>Bareme!BW62</f>
        <v>-</v>
      </c>
      <c r="CA62" s="471"/>
      <c r="CB62" s="471"/>
      <c r="CC62" s="472"/>
      <c r="CD62" s="470" t="str">
        <f>Bareme!CA62</f>
        <v>-</v>
      </c>
      <c r="CE62" s="471"/>
      <c r="CF62" s="471"/>
      <c r="CG62" s="472"/>
      <c r="CH62" s="470" t="str">
        <f>Bareme!CE62</f>
        <v>-</v>
      </c>
      <c r="CI62" s="471"/>
      <c r="CJ62" s="471"/>
      <c r="CK62" s="472"/>
      <c r="CL62" s="470" t="str">
        <f>Bareme!CI62</f>
        <v>-</v>
      </c>
      <c r="CM62" s="471"/>
      <c r="CN62" s="471"/>
      <c r="CO62" s="472"/>
      <c r="CP62" s="470" t="str">
        <f>Bareme!CM62</f>
        <v>-</v>
      </c>
      <c r="CQ62" s="471"/>
      <c r="CR62" s="471"/>
      <c r="CS62" s="472"/>
      <c r="CT62" s="470" t="str">
        <f>Bareme!CQ62</f>
        <v>-</v>
      </c>
      <c r="CU62" s="471"/>
      <c r="CV62" s="471"/>
      <c r="CW62" s="472"/>
      <c r="CX62" s="470" t="str">
        <f>Bareme!CU62</f>
        <v>-</v>
      </c>
      <c r="CY62" s="471"/>
      <c r="CZ62" s="471"/>
      <c r="DA62" s="472"/>
      <c r="DB62" s="470" t="str">
        <f>Bareme!CY62</f>
        <v>-</v>
      </c>
      <c r="DC62" s="471"/>
      <c r="DD62" s="471"/>
      <c r="DE62" s="472"/>
      <c r="DF62" s="470" t="str">
        <f>Bareme!DC62</f>
        <v>-</v>
      </c>
      <c r="DG62" s="471"/>
      <c r="DH62" s="471"/>
      <c r="DI62" s="472"/>
      <c r="DJ62" s="470" t="str">
        <f>Bareme!DG62</f>
        <v>-</v>
      </c>
      <c r="DK62" s="471"/>
      <c r="DL62" s="471"/>
      <c r="DM62" s="472"/>
      <c r="DN62" s="470" t="str">
        <f>Bareme!DK62</f>
        <v>-</v>
      </c>
      <c r="DO62" s="471"/>
      <c r="DP62" s="471"/>
      <c r="DQ62" s="472"/>
      <c r="DR62" s="470" t="str">
        <f>Bareme!DO62</f>
        <v>-</v>
      </c>
      <c r="DS62" s="471"/>
      <c r="DT62" s="471"/>
      <c r="DU62" s="472"/>
      <c r="DV62" s="1">
        <f t="shared" ref="DV62" si="140">COUNTIF(F62:DU62,"Evaluer")</f>
        <v>0</v>
      </c>
    </row>
    <row r="63" spans="1:126" s="4" customFormat="1" ht="23.1" customHeight="1" x14ac:dyDescent="0.2">
      <c r="A63" s="565" t="s">
        <v>40</v>
      </c>
      <c r="B63" s="517">
        <f t="shared" ref="B63" si="141">IF(F63="x",1,0)+IF(J63="x",1,0)+IF(N63="x",1,0)+IF(R63="x",1,0)+IF(V63="x",1,0)+IF(Z63="x",1,0)+IF(AD63="x",1,0)+IF(AH63="x",1,0)+IF(AL63="x",1,0)+IF(AP63="x",1,0)+IF(AT63="x",1,0)+IF(AX63="x",1,0)+IF(BB63="x",1,0)+IF(BF63="x",1,0)+IF(BJ63="x",1,0)+IF(BN63="x",1,0)+IF(BR63="x",1,0)+IF(BV63="x",1,0)+IF(BZ63="x",1,0)+IF(CD63="x",1,0)+IF(CH63="x",1,0)+IF(CL63="x",1,0)+IF(CP63="x",1,0)+IF(CT63="x",1,0)+IF(CX63="x",1,0)+IF(DB63="x",1,0)+IF(DF63="x",1,0)+IF(DJ63="x",1,0)+IF(DN63="x",1,0)+IF(DR63="x",1,0)</f>
        <v>0</v>
      </c>
      <c r="C63" s="519">
        <f t="shared" ref="C63" si="142">IF(G63="x",1,0)+IF(K63="x",1,0)+IF(O63="x",1,0)+IF(S63="x",1,0)+IF(W63="x",1,0)+IF(AA63="x",1,0)+IF(AE63="x",1,0)+IF(AI63="x",1,0)+IF(AM63="x",1,0)+IF(AQ63="x",1,0)+IF(AU63="x",1,0)+IF(AY63="x",1,0)+IF(BC63="x",1,0)+IF(BG63="x",1,0)+IF(BK63="x",1,0)+IF(BO63="x",1,0)+IF(BS63="x",1,0)+IF(BW63="x",1,0)+IF(CA63="x",1,0)+IF(CE63="x",1,0)+IF(CI63="x",1,0)+IF(CM63="x",1,0)+IF(CQ63="x",1,0)+IF(CU63="x",1,0)+IF(CY63="x",1,0)+IF(DC63="x",1,0)+IF(DG63="x",1,0)+IF(DK63="x",1,0)+IF(DO63="x",1,0)+IF(DS63="x",1,0)</f>
        <v>0</v>
      </c>
      <c r="D63" s="519">
        <f t="shared" ref="D63" si="143">IF(H63="x",1,0)+IF(L63="x",1,0)+IF(P63="x",1,0)+IF(T63="x",1,0)+IF(X63="x",1,0)+IF(AB63="x",1,0)+IF(AF63="x",1,0)+IF(AJ63="x",1,0)+IF(AN63="x",1,0)+IF(AR63="x",1,0)+IF(AV63="x",1,0)+IF(AZ63="x",1,0)+IF(BD63="x",1,0)+IF(BH63="x",1,0)+IF(BL63="x",1,0)+IF(BP63="x",1,0)+IF(BT63="x",1,0)+IF(BX63="x",1,0)+IF(CB63="x",1,0)+IF(CF63="x",1,0)+IF(CJ63="x",1,0)+IF(CN63="x",1,0)+IF(CR63="x",1,0)+IF(CV63="x",1,0)+IF(CZ63="x",1,0)+IF(DD63="x",1,0)+IF(DH63="x",1,0)+IF(DL63="x",1,0)+IF(DP63="x",1,0)+IF(DT63="x",1,0)</f>
        <v>0</v>
      </c>
      <c r="E63" s="521">
        <f t="shared" ref="E63" si="144">IF(I63="x",1,0)+IF(M63="x",1,0)+IF(Q63="x",1,0)+IF(U63="x",1,0)+IF(Y63="x",1,0)+IF(AC63="x",1,0)+IF(AG63="x",1,0)+IF(AK63="x",1,0)+IF(AO63="x",1,0)+IF(AS63="x",1,0)+IF(AW63="x",1,0)+IF(BA63="x",1,0)+IF(BE63="x",1,0)+IF(BI63="x",1,0)+IF(BM63="x",1,0)+IF(BQ63="x",1,0)+IF(BU63="x",1,0)+IF(BY63="x",1,0)+IF(CC63="x",1,0)+IF(CG63="x",1,0)+IF(CK63="x",1,0)+IF(CO63="x",1,0)+IF(CS63="x",1,0)+IF(CW63="x",1,0)+IF(DA63="x",1,0)+IF(DE63="x",1,0)+IF(DI63="x",1,0)+IF(DM63="x",1,0)+IF(DQ63="x",1,0)+IF(DU63="x",1,0)</f>
        <v>0</v>
      </c>
      <c r="F63" s="306"/>
      <c r="G63" s="304"/>
      <c r="H63" s="304"/>
      <c r="I63" s="304"/>
      <c r="J63" s="306"/>
      <c r="K63" s="304"/>
      <c r="L63" s="304"/>
      <c r="M63" s="304"/>
      <c r="N63" s="306"/>
      <c r="O63" s="304"/>
      <c r="P63" s="304"/>
      <c r="Q63" s="304"/>
      <c r="R63" s="306"/>
      <c r="S63" s="304"/>
      <c r="T63" s="304"/>
      <c r="U63" s="304"/>
      <c r="V63" s="306"/>
      <c r="W63" s="304"/>
      <c r="X63" s="304"/>
      <c r="Y63" s="304"/>
      <c r="Z63" s="306"/>
      <c r="AA63" s="304"/>
      <c r="AB63" s="304"/>
      <c r="AC63" s="304"/>
      <c r="AD63" s="306"/>
      <c r="AE63" s="304"/>
      <c r="AF63" s="304"/>
      <c r="AG63" s="304"/>
      <c r="AH63" s="306"/>
      <c r="AI63" s="304"/>
      <c r="AJ63" s="304"/>
      <c r="AK63" s="304"/>
      <c r="AL63" s="306"/>
      <c r="AM63" s="304"/>
      <c r="AN63" s="304"/>
      <c r="AO63" s="304"/>
      <c r="AP63" s="306"/>
      <c r="AQ63" s="304"/>
      <c r="AR63" s="304"/>
      <c r="AS63" s="304"/>
      <c r="AT63" s="306"/>
      <c r="AU63" s="304"/>
      <c r="AV63" s="304"/>
      <c r="AW63" s="304"/>
      <c r="AX63" s="306"/>
      <c r="AY63" s="304"/>
      <c r="AZ63" s="304"/>
      <c r="BA63" s="304"/>
      <c r="BB63" s="306"/>
      <c r="BC63" s="304"/>
      <c r="BD63" s="304"/>
      <c r="BE63" s="304"/>
      <c r="BF63" s="306"/>
      <c r="BG63" s="304"/>
      <c r="BH63" s="304"/>
      <c r="BI63" s="304"/>
      <c r="BJ63" s="306"/>
      <c r="BK63" s="304"/>
      <c r="BL63" s="304"/>
      <c r="BM63" s="304"/>
      <c r="BN63" s="306"/>
      <c r="BO63" s="304"/>
      <c r="BP63" s="304"/>
      <c r="BQ63" s="304"/>
      <c r="BR63" s="306"/>
      <c r="BS63" s="304"/>
      <c r="BT63" s="304"/>
      <c r="BU63" s="304"/>
      <c r="BV63" s="306"/>
      <c r="BW63" s="304"/>
      <c r="BX63" s="304"/>
      <c r="BY63" s="304"/>
      <c r="BZ63" s="306"/>
      <c r="CA63" s="304"/>
      <c r="CB63" s="304"/>
      <c r="CC63" s="304"/>
      <c r="CD63" s="306"/>
      <c r="CE63" s="304"/>
      <c r="CF63" s="304"/>
      <c r="CG63" s="304"/>
      <c r="CH63" s="306"/>
      <c r="CI63" s="304"/>
      <c r="CJ63" s="304"/>
      <c r="CK63" s="304"/>
      <c r="CL63" s="306"/>
      <c r="CM63" s="304"/>
      <c r="CN63" s="304"/>
      <c r="CO63" s="304"/>
      <c r="CP63" s="306"/>
      <c r="CQ63" s="304"/>
      <c r="CR63" s="304"/>
      <c r="CS63" s="304"/>
      <c r="CT63" s="306"/>
      <c r="CU63" s="304"/>
      <c r="CV63" s="304"/>
      <c r="CW63" s="304"/>
      <c r="CX63" s="306"/>
      <c r="CY63" s="304"/>
      <c r="CZ63" s="304"/>
      <c r="DA63" s="304"/>
      <c r="DB63" s="306"/>
      <c r="DC63" s="304"/>
      <c r="DD63" s="304"/>
      <c r="DE63" s="304"/>
      <c r="DF63" s="306"/>
      <c r="DG63" s="304"/>
      <c r="DH63" s="304"/>
      <c r="DI63" s="304"/>
      <c r="DJ63" s="306"/>
      <c r="DK63" s="304"/>
      <c r="DL63" s="304"/>
      <c r="DM63" s="304"/>
      <c r="DN63" s="306"/>
      <c r="DO63" s="304"/>
      <c r="DP63" s="304"/>
      <c r="DQ63" s="304"/>
      <c r="DR63" s="306"/>
      <c r="DS63" s="304"/>
      <c r="DT63" s="304"/>
      <c r="DU63" s="304"/>
      <c r="DV63" s="1"/>
    </row>
    <row r="64" spans="1:126" s="4" customFormat="1" ht="23.1" customHeight="1" thickBot="1" x14ac:dyDescent="0.25">
      <c r="A64" s="565"/>
      <c r="B64" s="518"/>
      <c r="C64" s="520"/>
      <c r="D64" s="520"/>
      <c r="E64" s="522"/>
      <c r="F64" s="470" t="str">
        <f>Bareme!C64</f>
        <v>-</v>
      </c>
      <c r="G64" s="471"/>
      <c r="H64" s="471"/>
      <c r="I64" s="472"/>
      <c r="J64" s="470" t="str">
        <f>Bareme!G64</f>
        <v>-</v>
      </c>
      <c r="K64" s="471"/>
      <c r="L64" s="471"/>
      <c r="M64" s="472"/>
      <c r="N64" s="470" t="str">
        <f>Bareme!K64</f>
        <v>-</v>
      </c>
      <c r="O64" s="471"/>
      <c r="P64" s="471"/>
      <c r="Q64" s="472"/>
      <c r="R64" s="470" t="str">
        <f>Bareme!O64</f>
        <v>-</v>
      </c>
      <c r="S64" s="471"/>
      <c r="T64" s="471"/>
      <c r="U64" s="472"/>
      <c r="V64" s="470" t="str">
        <f>Bareme!S64</f>
        <v>-</v>
      </c>
      <c r="W64" s="471"/>
      <c r="X64" s="471"/>
      <c r="Y64" s="472"/>
      <c r="Z64" s="470" t="str">
        <f>Bareme!W64</f>
        <v>-</v>
      </c>
      <c r="AA64" s="471"/>
      <c r="AB64" s="471"/>
      <c r="AC64" s="472"/>
      <c r="AD64" s="470" t="str">
        <f>Bareme!AA64</f>
        <v>-</v>
      </c>
      <c r="AE64" s="471"/>
      <c r="AF64" s="471"/>
      <c r="AG64" s="472"/>
      <c r="AH64" s="470" t="str">
        <f>Bareme!AE64</f>
        <v>-</v>
      </c>
      <c r="AI64" s="471"/>
      <c r="AJ64" s="471"/>
      <c r="AK64" s="472"/>
      <c r="AL64" s="470" t="str">
        <f>Bareme!AI64</f>
        <v>-</v>
      </c>
      <c r="AM64" s="471"/>
      <c r="AN64" s="471"/>
      <c r="AO64" s="472"/>
      <c r="AP64" s="470" t="str">
        <f>Bareme!AM64</f>
        <v>-</v>
      </c>
      <c r="AQ64" s="471"/>
      <c r="AR64" s="471"/>
      <c r="AS64" s="472"/>
      <c r="AT64" s="470" t="str">
        <f>Bareme!AQ64</f>
        <v>-</v>
      </c>
      <c r="AU64" s="471"/>
      <c r="AV64" s="471"/>
      <c r="AW64" s="472"/>
      <c r="AX64" s="470" t="str">
        <f>Bareme!AU64</f>
        <v>-</v>
      </c>
      <c r="AY64" s="471"/>
      <c r="AZ64" s="471"/>
      <c r="BA64" s="472"/>
      <c r="BB64" s="470" t="str">
        <f>Bareme!AY64</f>
        <v>-</v>
      </c>
      <c r="BC64" s="471"/>
      <c r="BD64" s="471"/>
      <c r="BE64" s="472"/>
      <c r="BF64" s="470" t="str">
        <f>Bareme!BC64</f>
        <v>-</v>
      </c>
      <c r="BG64" s="471"/>
      <c r="BH64" s="471"/>
      <c r="BI64" s="472"/>
      <c r="BJ64" s="470" t="str">
        <f>Bareme!BG64</f>
        <v>-</v>
      </c>
      <c r="BK64" s="471"/>
      <c r="BL64" s="471"/>
      <c r="BM64" s="472"/>
      <c r="BN64" s="470" t="str">
        <f>Bareme!BK64</f>
        <v>-</v>
      </c>
      <c r="BO64" s="471"/>
      <c r="BP64" s="471"/>
      <c r="BQ64" s="472"/>
      <c r="BR64" s="470" t="str">
        <f>Bareme!BO64</f>
        <v>-</v>
      </c>
      <c r="BS64" s="471"/>
      <c r="BT64" s="471"/>
      <c r="BU64" s="472"/>
      <c r="BV64" s="470" t="str">
        <f>Bareme!BS64</f>
        <v>-</v>
      </c>
      <c r="BW64" s="471"/>
      <c r="BX64" s="471"/>
      <c r="BY64" s="472"/>
      <c r="BZ64" s="470" t="str">
        <f>Bareme!BW64</f>
        <v>-</v>
      </c>
      <c r="CA64" s="471"/>
      <c r="CB64" s="471"/>
      <c r="CC64" s="472"/>
      <c r="CD64" s="470" t="str">
        <f>Bareme!CA64</f>
        <v>-</v>
      </c>
      <c r="CE64" s="471"/>
      <c r="CF64" s="471"/>
      <c r="CG64" s="472"/>
      <c r="CH64" s="470" t="str">
        <f>Bareme!CE64</f>
        <v>-</v>
      </c>
      <c r="CI64" s="471"/>
      <c r="CJ64" s="471"/>
      <c r="CK64" s="472"/>
      <c r="CL64" s="470" t="str">
        <f>Bareme!CI64</f>
        <v>-</v>
      </c>
      <c r="CM64" s="471"/>
      <c r="CN64" s="471"/>
      <c r="CO64" s="472"/>
      <c r="CP64" s="470" t="str">
        <f>Bareme!CM64</f>
        <v>-</v>
      </c>
      <c r="CQ64" s="471"/>
      <c r="CR64" s="471"/>
      <c r="CS64" s="472"/>
      <c r="CT64" s="470" t="str">
        <f>Bareme!CQ64</f>
        <v>-</v>
      </c>
      <c r="CU64" s="471"/>
      <c r="CV64" s="471"/>
      <c r="CW64" s="472"/>
      <c r="CX64" s="470" t="str">
        <f>Bareme!CU64</f>
        <v>-</v>
      </c>
      <c r="CY64" s="471"/>
      <c r="CZ64" s="471"/>
      <c r="DA64" s="472"/>
      <c r="DB64" s="470" t="str">
        <f>Bareme!CY64</f>
        <v>-</v>
      </c>
      <c r="DC64" s="471"/>
      <c r="DD64" s="471"/>
      <c r="DE64" s="472"/>
      <c r="DF64" s="470" t="str">
        <f>Bareme!DC64</f>
        <v>-</v>
      </c>
      <c r="DG64" s="471"/>
      <c r="DH64" s="471"/>
      <c r="DI64" s="472"/>
      <c r="DJ64" s="470" t="str">
        <f>Bareme!DG64</f>
        <v>-</v>
      </c>
      <c r="DK64" s="471"/>
      <c r="DL64" s="471"/>
      <c r="DM64" s="472"/>
      <c r="DN64" s="470" t="str">
        <f>Bareme!DK64</f>
        <v>-</v>
      </c>
      <c r="DO64" s="471"/>
      <c r="DP64" s="471"/>
      <c r="DQ64" s="472"/>
      <c r="DR64" s="470" t="str">
        <f>Bareme!DO64</f>
        <v>-</v>
      </c>
      <c r="DS64" s="471"/>
      <c r="DT64" s="471"/>
      <c r="DU64" s="472"/>
      <c r="DV64" s="1">
        <f t="shared" ref="DV64" si="145">COUNTIF(F64:DU64,"Evaluer")</f>
        <v>0</v>
      </c>
    </row>
    <row r="65" spans="1:126" s="4" customFormat="1" ht="23.1" customHeight="1" x14ac:dyDescent="0.2">
      <c r="A65" s="565" t="s">
        <v>41</v>
      </c>
      <c r="B65" s="517">
        <f t="shared" ref="B65" si="146">IF(F65="x",1,0)+IF(J65="x",1,0)+IF(N65="x",1,0)+IF(R65="x",1,0)+IF(V65="x",1,0)+IF(Z65="x",1,0)+IF(AD65="x",1,0)+IF(AH65="x",1,0)+IF(AL65="x",1,0)+IF(AP65="x",1,0)+IF(AT65="x",1,0)+IF(AX65="x",1,0)+IF(BB65="x",1,0)+IF(BF65="x",1,0)+IF(BJ65="x",1,0)+IF(BN65="x",1,0)+IF(BR65="x",1,0)+IF(BV65="x",1,0)+IF(BZ65="x",1,0)+IF(CD65="x",1,0)+IF(CH65="x",1,0)+IF(CL65="x",1,0)+IF(CP65="x",1,0)+IF(CT65="x",1,0)+IF(CX65="x",1,0)+IF(DB65="x",1,0)+IF(DF65="x",1,0)+IF(DJ65="x",1,0)+IF(DN65="x",1,0)+IF(DR65="x",1,0)</f>
        <v>0</v>
      </c>
      <c r="C65" s="519">
        <f t="shared" ref="C65" si="147">IF(G65="x",1,0)+IF(K65="x",1,0)+IF(O65="x",1,0)+IF(S65="x",1,0)+IF(W65="x",1,0)+IF(AA65="x",1,0)+IF(AE65="x",1,0)+IF(AI65="x",1,0)+IF(AM65="x",1,0)+IF(AQ65="x",1,0)+IF(AU65="x",1,0)+IF(AY65="x",1,0)+IF(BC65="x",1,0)+IF(BG65="x",1,0)+IF(BK65="x",1,0)+IF(BO65="x",1,0)+IF(BS65="x",1,0)+IF(BW65="x",1,0)+IF(CA65="x",1,0)+IF(CE65="x",1,0)+IF(CI65="x",1,0)+IF(CM65="x",1,0)+IF(CQ65="x",1,0)+IF(CU65="x",1,0)+IF(CY65="x",1,0)+IF(DC65="x",1,0)+IF(DG65="x",1,0)+IF(DK65="x",1,0)+IF(DO65="x",1,0)+IF(DS65="x",1,0)</f>
        <v>0</v>
      </c>
      <c r="D65" s="519">
        <f t="shared" ref="D65" si="148">IF(H65="x",1,0)+IF(L65="x",1,0)+IF(P65="x",1,0)+IF(T65="x",1,0)+IF(X65="x",1,0)+IF(AB65="x",1,0)+IF(AF65="x",1,0)+IF(AJ65="x",1,0)+IF(AN65="x",1,0)+IF(AR65="x",1,0)+IF(AV65="x",1,0)+IF(AZ65="x",1,0)+IF(BD65="x",1,0)+IF(BH65="x",1,0)+IF(BL65="x",1,0)+IF(BP65="x",1,0)+IF(BT65="x",1,0)+IF(BX65="x",1,0)+IF(CB65="x",1,0)+IF(CF65="x",1,0)+IF(CJ65="x",1,0)+IF(CN65="x",1,0)+IF(CR65="x",1,0)+IF(CV65="x",1,0)+IF(CZ65="x",1,0)+IF(DD65="x",1,0)+IF(DH65="x",1,0)+IF(DL65="x",1,0)+IF(DP65="x",1,0)+IF(DT65="x",1,0)</f>
        <v>0</v>
      </c>
      <c r="E65" s="521">
        <f t="shared" ref="E65" si="149">IF(I65="x",1,0)+IF(M65="x",1,0)+IF(Q65="x",1,0)+IF(U65="x",1,0)+IF(Y65="x",1,0)+IF(AC65="x",1,0)+IF(AG65="x",1,0)+IF(AK65="x",1,0)+IF(AO65="x",1,0)+IF(AS65="x",1,0)+IF(AW65="x",1,0)+IF(BA65="x",1,0)+IF(BE65="x",1,0)+IF(BI65="x",1,0)+IF(BM65="x",1,0)+IF(BQ65="x",1,0)+IF(BU65="x",1,0)+IF(BY65="x",1,0)+IF(CC65="x",1,0)+IF(CG65="x",1,0)+IF(CK65="x",1,0)+IF(CO65="x",1,0)+IF(CS65="x",1,0)+IF(CW65="x",1,0)+IF(DA65="x",1,0)+IF(DE65="x",1,0)+IF(DI65="x",1,0)+IF(DM65="x",1,0)+IF(DQ65="x",1,0)+IF(DU65="x",1,0)</f>
        <v>0</v>
      </c>
      <c r="F65" s="306"/>
      <c r="G65" s="304"/>
      <c r="H65" s="304"/>
      <c r="I65" s="304"/>
      <c r="J65" s="306"/>
      <c r="K65" s="304"/>
      <c r="L65" s="304"/>
      <c r="M65" s="304"/>
      <c r="N65" s="306"/>
      <c r="O65" s="304"/>
      <c r="P65" s="304"/>
      <c r="Q65" s="304"/>
      <c r="R65" s="306"/>
      <c r="S65" s="304"/>
      <c r="T65" s="304"/>
      <c r="U65" s="304"/>
      <c r="V65" s="306"/>
      <c r="W65" s="304"/>
      <c r="X65" s="304"/>
      <c r="Y65" s="304"/>
      <c r="Z65" s="306"/>
      <c r="AA65" s="304"/>
      <c r="AB65" s="304"/>
      <c r="AC65" s="304"/>
      <c r="AD65" s="306"/>
      <c r="AE65" s="304"/>
      <c r="AF65" s="304"/>
      <c r="AG65" s="304"/>
      <c r="AH65" s="306"/>
      <c r="AI65" s="304"/>
      <c r="AJ65" s="304"/>
      <c r="AK65" s="304"/>
      <c r="AL65" s="306"/>
      <c r="AM65" s="304"/>
      <c r="AN65" s="304"/>
      <c r="AO65" s="304"/>
      <c r="AP65" s="306"/>
      <c r="AQ65" s="304"/>
      <c r="AR65" s="304"/>
      <c r="AS65" s="304"/>
      <c r="AT65" s="306"/>
      <c r="AU65" s="304"/>
      <c r="AV65" s="304"/>
      <c r="AW65" s="304"/>
      <c r="AX65" s="306"/>
      <c r="AY65" s="304"/>
      <c r="AZ65" s="304"/>
      <c r="BA65" s="304"/>
      <c r="BB65" s="306"/>
      <c r="BC65" s="304"/>
      <c r="BD65" s="304"/>
      <c r="BE65" s="304"/>
      <c r="BF65" s="306"/>
      <c r="BG65" s="304"/>
      <c r="BH65" s="304"/>
      <c r="BI65" s="304"/>
      <c r="BJ65" s="306"/>
      <c r="BK65" s="304"/>
      <c r="BL65" s="304"/>
      <c r="BM65" s="304"/>
      <c r="BN65" s="306"/>
      <c r="BO65" s="304"/>
      <c r="BP65" s="304"/>
      <c r="BQ65" s="304"/>
      <c r="BR65" s="306"/>
      <c r="BS65" s="304"/>
      <c r="BT65" s="304"/>
      <c r="BU65" s="304"/>
      <c r="BV65" s="306"/>
      <c r="BW65" s="304"/>
      <c r="BX65" s="304"/>
      <c r="BY65" s="304"/>
      <c r="BZ65" s="306"/>
      <c r="CA65" s="304"/>
      <c r="CB65" s="304"/>
      <c r="CC65" s="304"/>
      <c r="CD65" s="306"/>
      <c r="CE65" s="304"/>
      <c r="CF65" s="304"/>
      <c r="CG65" s="304"/>
      <c r="CH65" s="306"/>
      <c r="CI65" s="304"/>
      <c r="CJ65" s="304"/>
      <c r="CK65" s="304"/>
      <c r="CL65" s="306"/>
      <c r="CM65" s="304"/>
      <c r="CN65" s="304"/>
      <c r="CO65" s="304"/>
      <c r="CP65" s="306"/>
      <c r="CQ65" s="304"/>
      <c r="CR65" s="304"/>
      <c r="CS65" s="304"/>
      <c r="CT65" s="306"/>
      <c r="CU65" s="304"/>
      <c r="CV65" s="304"/>
      <c r="CW65" s="304"/>
      <c r="CX65" s="306"/>
      <c r="CY65" s="304"/>
      <c r="CZ65" s="304"/>
      <c r="DA65" s="304"/>
      <c r="DB65" s="306"/>
      <c r="DC65" s="304"/>
      <c r="DD65" s="304"/>
      <c r="DE65" s="304"/>
      <c r="DF65" s="306"/>
      <c r="DG65" s="304"/>
      <c r="DH65" s="304"/>
      <c r="DI65" s="304"/>
      <c r="DJ65" s="306"/>
      <c r="DK65" s="304"/>
      <c r="DL65" s="304"/>
      <c r="DM65" s="304"/>
      <c r="DN65" s="306"/>
      <c r="DO65" s="304"/>
      <c r="DP65" s="304"/>
      <c r="DQ65" s="304"/>
      <c r="DR65" s="306"/>
      <c r="DS65" s="304"/>
      <c r="DT65" s="304"/>
      <c r="DU65" s="304"/>
      <c r="DV65" s="1"/>
    </row>
    <row r="66" spans="1:126" s="4" customFormat="1" ht="23.1" customHeight="1" thickBot="1" x14ac:dyDescent="0.25">
      <c r="A66" s="565"/>
      <c r="B66" s="518"/>
      <c r="C66" s="520"/>
      <c r="D66" s="520"/>
      <c r="E66" s="522"/>
      <c r="F66" s="470" t="str">
        <f>Bareme!C66</f>
        <v>-</v>
      </c>
      <c r="G66" s="471"/>
      <c r="H66" s="471"/>
      <c r="I66" s="472"/>
      <c r="J66" s="470" t="str">
        <f>Bareme!G66</f>
        <v>-</v>
      </c>
      <c r="K66" s="471"/>
      <c r="L66" s="471"/>
      <c r="M66" s="472"/>
      <c r="N66" s="470" t="str">
        <f>Bareme!K66</f>
        <v>-</v>
      </c>
      <c r="O66" s="471"/>
      <c r="P66" s="471"/>
      <c r="Q66" s="472"/>
      <c r="R66" s="470" t="str">
        <f>Bareme!O66</f>
        <v>-</v>
      </c>
      <c r="S66" s="471"/>
      <c r="T66" s="471"/>
      <c r="U66" s="472"/>
      <c r="V66" s="470" t="str">
        <f>Bareme!S66</f>
        <v>-</v>
      </c>
      <c r="W66" s="471"/>
      <c r="X66" s="471"/>
      <c r="Y66" s="472"/>
      <c r="Z66" s="470" t="str">
        <f>Bareme!W66</f>
        <v>-</v>
      </c>
      <c r="AA66" s="471"/>
      <c r="AB66" s="471"/>
      <c r="AC66" s="472"/>
      <c r="AD66" s="470" t="str">
        <f>Bareme!AA66</f>
        <v>-</v>
      </c>
      <c r="AE66" s="471"/>
      <c r="AF66" s="471"/>
      <c r="AG66" s="472"/>
      <c r="AH66" s="470" t="str">
        <f>Bareme!AE66</f>
        <v>-</v>
      </c>
      <c r="AI66" s="471"/>
      <c r="AJ66" s="471"/>
      <c r="AK66" s="472"/>
      <c r="AL66" s="470" t="str">
        <f>Bareme!AI66</f>
        <v>-</v>
      </c>
      <c r="AM66" s="471"/>
      <c r="AN66" s="471"/>
      <c r="AO66" s="472"/>
      <c r="AP66" s="470" t="str">
        <f>Bareme!AM66</f>
        <v>-</v>
      </c>
      <c r="AQ66" s="471"/>
      <c r="AR66" s="471"/>
      <c r="AS66" s="472"/>
      <c r="AT66" s="470" t="str">
        <f>Bareme!AQ66</f>
        <v>-</v>
      </c>
      <c r="AU66" s="471"/>
      <c r="AV66" s="471"/>
      <c r="AW66" s="472"/>
      <c r="AX66" s="470" t="str">
        <f>Bareme!AU66</f>
        <v>-</v>
      </c>
      <c r="AY66" s="471"/>
      <c r="AZ66" s="471"/>
      <c r="BA66" s="472"/>
      <c r="BB66" s="470" t="str">
        <f>Bareme!AY66</f>
        <v>-</v>
      </c>
      <c r="BC66" s="471"/>
      <c r="BD66" s="471"/>
      <c r="BE66" s="472"/>
      <c r="BF66" s="470" t="str">
        <f>Bareme!BC66</f>
        <v>-</v>
      </c>
      <c r="BG66" s="471"/>
      <c r="BH66" s="471"/>
      <c r="BI66" s="472"/>
      <c r="BJ66" s="470" t="str">
        <f>Bareme!BG66</f>
        <v>-</v>
      </c>
      <c r="BK66" s="471"/>
      <c r="BL66" s="471"/>
      <c r="BM66" s="472"/>
      <c r="BN66" s="470" t="str">
        <f>Bareme!BK66</f>
        <v>-</v>
      </c>
      <c r="BO66" s="471"/>
      <c r="BP66" s="471"/>
      <c r="BQ66" s="472"/>
      <c r="BR66" s="470" t="str">
        <f>Bareme!BO66</f>
        <v>-</v>
      </c>
      <c r="BS66" s="471"/>
      <c r="BT66" s="471"/>
      <c r="BU66" s="472"/>
      <c r="BV66" s="470" t="str">
        <f>Bareme!BS66</f>
        <v>-</v>
      </c>
      <c r="BW66" s="471"/>
      <c r="BX66" s="471"/>
      <c r="BY66" s="472"/>
      <c r="BZ66" s="470" t="str">
        <f>Bareme!BW66</f>
        <v>-</v>
      </c>
      <c r="CA66" s="471"/>
      <c r="CB66" s="471"/>
      <c r="CC66" s="472"/>
      <c r="CD66" s="470" t="str">
        <f>Bareme!CA66</f>
        <v>-</v>
      </c>
      <c r="CE66" s="471"/>
      <c r="CF66" s="471"/>
      <c r="CG66" s="472"/>
      <c r="CH66" s="470" t="str">
        <f>Bareme!CE66</f>
        <v>-</v>
      </c>
      <c r="CI66" s="471"/>
      <c r="CJ66" s="471"/>
      <c r="CK66" s="472"/>
      <c r="CL66" s="470" t="str">
        <f>Bareme!CI66</f>
        <v>-</v>
      </c>
      <c r="CM66" s="471"/>
      <c r="CN66" s="471"/>
      <c r="CO66" s="472"/>
      <c r="CP66" s="470" t="str">
        <f>Bareme!CM66</f>
        <v>-</v>
      </c>
      <c r="CQ66" s="471"/>
      <c r="CR66" s="471"/>
      <c r="CS66" s="472"/>
      <c r="CT66" s="470" t="str">
        <f>Bareme!CQ66</f>
        <v>-</v>
      </c>
      <c r="CU66" s="471"/>
      <c r="CV66" s="471"/>
      <c r="CW66" s="472"/>
      <c r="CX66" s="470" t="str">
        <f>Bareme!CU66</f>
        <v>-</v>
      </c>
      <c r="CY66" s="471"/>
      <c r="CZ66" s="471"/>
      <c r="DA66" s="472"/>
      <c r="DB66" s="470" t="str">
        <f>Bareme!CY66</f>
        <v>-</v>
      </c>
      <c r="DC66" s="471"/>
      <c r="DD66" s="471"/>
      <c r="DE66" s="472"/>
      <c r="DF66" s="470" t="str">
        <f>Bareme!DC66</f>
        <v>-</v>
      </c>
      <c r="DG66" s="471"/>
      <c r="DH66" s="471"/>
      <c r="DI66" s="472"/>
      <c r="DJ66" s="470" t="str">
        <f>Bareme!DG66</f>
        <v>-</v>
      </c>
      <c r="DK66" s="471"/>
      <c r="DL66" s="471"/>
      <c r="DM66" s="472"/>
      <c r="DN66" s="470" t="str">
        <f>Bareme!DK66</f>
        <v>-</v>
      </c>
      <c r="DO66" s="471"/>
      <c r="DP66" s="471"/>
      <c r="DQ66" s="472"/>
      <c r="DR66" s="470" t="str">
        <f>Bareme!DO66</f>
        <v>-</v>
      </c>
      <c r="DS66" s="471"/>
      <c r="DT66" s="471"/>
      <c r="DU66" s="472"/>
      <c r="DV66" s="1">
        <f t="shared" ref="DV66" si="150">COUNTIF(F66:DU66,"Evaluer")</f>
        <v>0</v>
      </c>
    </row>
    <row r="67" spans="1:126" s="4" customFormat="1" ht="23.1" customHeight="1" x14ac:dyDescent="0.2">
      <c r="A67" s="565" t="s">
        <v>42</v>
      </c>
      <c r="B67" s="517">
        <f t="shared" ref="B67" si="151">IF(F67="x",1,0)+IF(J67="x",1,0)+IF(N67="x",1,0)+IF(R67="x",1,0)+IF(V67="x",1,0)+IF(Z67="x",1,0)+IF(AD67="x",1,0)+IF(AH67="x",1,0)+IF(AL67="x",1,0)+IF(AP67="x",1,0)+IF(AT67="x",1,0)+IF(AX67="x",1,0)+IF(BB67="x",1,0)+IF(BF67="x",1,0)+IF(BJ67="x",1,0)+IF(BN67="x",1,0)+IF(BR67="x",1,0)+IF(BV67="x",1,0)+IF(BZ67="x",1,0)+IF(CD67="x",1,0)+IF(CH67="x",1,0)+IF(CL67="x",1,0)+IF(CP67="x",1,0)+IF(CT67="x",1,0)+IF(CX67="x",1,0)+IF(DB67="x",1,0)+IF(DF67="x",1,0)+IF(DJ67="x",1,0)+IF(DN67="x",1,0)+IF(DR67="x",1,0)</f>
        <v>0</v>
      </c>
      <c r="C67" s="519">
        <f t="shared" ref="C67" si="152">IF(G67="x",1,0)+IF(K67="x",1,0)+IF(O67="x",1,0)+IF(S67="x",1,0)+IF(W67="x",1,0)+IF(AA67="x",1,0)+IF(AE67="x",1,0)+IF(AI67="x",1,0)+IF(AM67="x",1,0)+IF(AQ67="x",1,0)+IF(AU67="x",1,0)+IF(AY67="x",1,0)+IF(BC67="x",1,0)+IF(BG67="x",1,0)+IF(BK67="x",1,0)+IF(BO67="x",1,0)+IF(BS67="x",1,0)+IF(BW67="x",1,0)+IF(CA67="x",1,0)+IF(CE67="x",1,0)+IF(CI67="x",1,0)+IF(CM67="x",1,0)+IF(CQ67="x",1,0)+IF(CU67="x",1,0)+IF(CY67="x",1,0)+IF(DC67="x",1,0)+IF(DG67="x",1,0)+IF(DK67="x",1,0)+IF(DO67="x",1,0)+IF(DS67="x",1,0)</f>
        <v>0</v>
      </c>
      <c r="D67" s="519">
        <f t="shared" ref="D67" si="153">IF(H67="x",1,0)+IF(L67="x",1,0)+IF(P67="x",1,0)+IF(T67="x",1,0)+IF(X67="x",1,0)+IF(AB67="x",1,0)+IF(AF67="x",1,0)+IF(AJ67="x",1,0)+IF(AN67="x",1,0)+IF(AR67="x",1,0)+IF(AV67="x",1,0)+IF(AZ67="x",1,0)+IF(BD67="x",1,0)+IF(BH67="x",1,0)+IF(BL67="x",1,0)+IF(BP67="x",1,0)+IF(BT67="x",1,0)+IF(BX67="x",1,0)+IF(CB67="x",1,0)+IF(CF67="x",1,0)+IF(CJ67="x",1,0)+IF(CN67="x",1,0)+IF(CR67="x",1,0)+IF(CV67="x",1,0)+IF(CZ67="x",1,0)+IF(DD67="x",1,0)+IF(DH67="x",1,0)+IF(DL67="x",1,0)+IF(DP67="x",1,0)+IF(DT67="x",1,0)</f>
        <v>0</v>
      </c>
      <c r="E67" s="521">
        <f t="shared" ref="E67" si="154">IF(I67="x",1,0)+IF(M67="x",1,0)+IF(Q67="x",1,0)+IF(U67="x",1,0)+IF(Y67="x",1,0)+IF(AC67="x",1,0)+IF(AG67="x",1,0)+IF(AK67="x",1,0)+IF(AO67="x",1,0)+IF(AS67="x",1,0)+IF(AW67="x",1,0)+IF(BA67="x",1,0)+IF(BE67="x",1,0)+IF(BI67="x",1,0)+IF(BM67="x",1,0)+IF(BQ67="x",1,0)+IF(BU67="x",1,0)+IF(BY67="x",1,0)+IF(CC67="x",1,0)+IF(CG67="x",1,0)+IF(CK67="x",1,0)+IF(CO67="x",1,0)+IF(CS67="x",1,0)+IF(CW67="x",1,0)+IF(DA67="x",1,0)+IF(DE67="x",1,0)+IF(DI67="x",1,0)+IF(DM67="x",1,0)+IF(DQ67="x",1,0)+IF(DU67="x",1,0)</f>
        <v>0</v>
      </c>
      <c r="F67" s="306"/>
      <c r="G67" s="304"/>
      <c r="H67" s="304"/>
      <c r="I67" s="304"/>
      <c r="J67" s="306"/>
      <c r="K67" s="304"/>
      <c r="L67" s="304"/>
      <c r="M67" s="304"/>
      <c r="N67" s="306"/>
      <c r="O67" s="304"/>
      <c r="P67" s="304"/>
      <c r="Q67" s="304"/>
      <c r="R67" s="306"/>
      <c r="S67" s="304"/>
      <c r="T67" s="304"/>
      <c r="U67" s="304"/>
      <c r="V67" s="306"/>
      <c r="W67" s="304"/>
      <c r="X67" s="304"/>
      <c r="Y67" s="304"/>
      <c r="Z67" s="306"/>
      <c r="AA67" s="304"/>
      <c r="AB67" s="304"/>
      <c r="AC67" s="304"/>
      <c r="AD67" s="306"/>
      <c r="AE67" s="304"/>
      <c r="AF67" s="304"/>
      <c r="AG67" s="304"/>
      <c r="AH67" s="306"/>
      <c r="AI67" s="304"/>
      <c r="AJ67" s="304"/>
      <c r="AK67" s="304"/>
      <c r="AL67" s="306"/>
      <c r="AM67" s="304"/>
      <c r="AN67" s="304"/>
      <c r="AO67" s="304"/>
      <c r="AP67" s="306"/>
      <c r="AQ67" s="304"/>
      <c r="AR67" s="304"/>
      <c r="AS67" s="304"/>
      <c r="AT67" s="306"/>
      <c r="AU67" s="304"/>
      <c r="AV67" s="304"/>
      <c r="AW67" s="304"/>
      <c r="AX67" s="306"/>
      <c r="AY67" s="304"/>
      <c r="AZ67" s="304"/>
      <c r="BA67" s="304"/>
      <c r="BB67" s="306"/>
      <c r="BC67" s="304"/>
      <c r="BD67" s="304"/>
      <c r="BE67" s="304"/>
      <c r="BF67" s="306"/>
      <c r="BG67" s="304"/>
      <c r="BH67" s="304"/>
      <c r="BI67" s="304"/>
      <c r="BJ67" s="306"/>
      <c r="BK67" s="304"/>
      <c r="BL67" s="304"/>
      <c r="BM67" s="304"/>
      <c r="BN67" s="306"/>
      <c r="BO67" s="304"/>
      <c r="BP67" s="304"/>
      <c r="BQ67" s="304"/>
      <c r="BR67" s="306"/>
      <c r="BS67" s="304"/>
      <c r="BT67" s="304"/>
      <c r="BU67" s="304"/>
      <c r="BV67" s="306"/>
      <c r="BW67" s="304"/>
      <c r="BX67" s="304"/>
      <c r="BY67" s="304"/>
      <c r="BZ67" s="306"/>
      <c r="CA67" s="304"/>
      <c r="CB67" s="304"/>
      <c r="CC67" s="304"/>
      <c r="CD67" s="306"/>
      <c r="CE67" s="304"/>
      <c r="CF67" s="304"/>
      <c r="CG67" s="304"/>
      <c r="CH67" s="306"/>
      <c r="CI67" s="304"/>
      <c r="CJ67" s="304"/>
      <c r="CK67" s="304"/>
      <c r="CL67" s="306"/>
      <c r="CM67" s="304"/>
      <c r="CN67" s="304"/>
      <c r="CO67" s="304"/>
      <c r="CP67" s="306"/>
      <c r="CQ67" s="304"/>
      <c r="CR67" s="304"/>
      <c r="CS67" s="304"/>
      <c r="CT67" s="306"/>
      <c r="CU67" s="304"/>
      <c r="CV67" s="304"/>
      <c r="CW67" s="304"/>
      <c r="CX67" s="306"/>
      <c r="CY67" s="304"/>
      <c r="CZ67" s="304"/>
      <c r="DA67" s="304"/>
      <c r="DB67" s="306"/>
      <c r="DC67" s="304"/>
      <c r="DD67" s="304"/>
      <c r="DE67" s="304"/>
      <c r="DF67" s="306"/>
      <c r="DG67" s="304"/>
      <c r="DH67" s="304"/>
      <c r="DI67" s="304"/>
      <c r="DJ67" s="306"/>
      <c r="DK67" s="304"/>
      <c r="DL67" s="304"/>
      <c r="DM67" s="304"/>
      <c r="DN67" s="306"/>
      <c r="DO67" s="304"/>
      <c r="DP67" s="304"/>
      <c r="DQ67" s="304"/>
      <c r="DR67" s="306"/>
      <c r="DS67" s="304"/>
      <c r="DT67" s="304"/>
      <c r="DU67" s="304"/>
      <c r="DV67" s="1"/>
    </row>
    <row r="68" spans="1:126" s="4" customFormat="1" ht="23.1" customHeight="1" thickBot="1" x14ac:dyDescent="0.25">
      <c r="A68" s="565"/>
      <c r="B68" s="518"/>
      <c r="C68" s="520"/>
      <c r="D68" s="520"/>
      <c r="E68" s="522"/>
      <c r="F68" s="470" t="str">
        <f>Bareme!C68</f>
        <v>-</v>
      </c>
      <c r="G68" s="471"/>
      <c r="H68" s="471"/>
      <c r="I68" s="472"/>
      <c r="J68" s="470" t="str">
        <f>Bareme!G68</f>
        <v>-</v>
      </c>
      <c r="K68" s="471"/>
      <c r="L68" s="471"/>
      <c r="M68" s="472"/>
      <c r="N68" s="470" t="str">
        <f>Bareme!K68</f>
        <v>-</v>
      </c>
      <c r="O68" s="471"/>
      <c r="P68" s="471"/>
      <c r="Q68" s="472"/>
      <c r="R68" s="470" t="str">
        <f>Bareme!O68</f>
        <v>-</v>
      </c>
      <c r="S68" s="471"/>
      <c r="T68" s="471"/>
      <c r="U68" s="472"/>
      <c r="V68" s="470" t="str">
        <f>Bareme!S68</f>
        <v>-</v>
      </c>
      <c r="W68" s="471"/>
      <c r="X68" s="471"/>
      <c r="Y68" s="472"/>
      <c r="Z68" s="470" t="str">
        <f>Bareme!W68</f>
        <v>-</v>
      </c>
      <c r="AA68" s="471"/>
      <c r="AB68" s="471"/>
      <c r="AC68" s="472"/>
      <c r="AD68" s="470" t="str">
        <f>Bareme!AA68</f>
        <v>-</v>
      </c>
      <c r="AE68" s="471"/>
      <c r="AF68" s="471"/>
      <c r="AG68" s="472"/>
      <c r="AH68" s="470" t="str">
        <f>Bareme!AE68</f>
        <v>-</v>
      </c>
      <c r="AI68" s="471"/>
      <c r="AJ68" s="471"/>
      <c r="AK68" s="472"/>
      <c r="AL68" s="470" t="str">
        <f>Bareme!AI68</f>
        <v>-</v>
      </c>
      <c r="AM68" s="471"/>
      <c r="AN68" s="471"/>
      <c r="AO68" s="472"/>
      <c r="AP68" s="470" t="str">
        <f>Bareme!AM68</f>
        <v>-</v>
      </c>
      <c r="AQ68" s="471"/>
      <c r="AR68" s="471"/>
      <c r="AS68" s="472"/>
      <c r="AT68" s="470" t="str">
        <f>Bareme!AQ68</f>
        <v>-</v>
      </c>
      <c r="AU68" s="471"/>
      <c r="AV68" s="471"/>
      <c r="AW68" s="472"/>
      <c r="AX68" s="470" t="str">
        <f>Bareme!AU68</f>
        <v>-</v>
      </c>
      <c r="AY68" s="471"/>
      <c r="AZ68" s="471"/>
      <c r="BA68" s="472"/>
      <c r="BB68" s="470" t="str">
        <f>Bareme!AY68</f>
        <v>-</v>
      </c>
      <c r="BC68" s="471"/>
      <c r="BD68" s="471"/>
      <c r="BE68" s="472"/>
      <c r="BF68" s="470" t="str">
        <f>Bareme!BC68</f>
        <v>-</v>
      </c>
      <c r="BG68" s="471"/>
      <c r="BH68" s="471"/>
      <c r="BI68" s="472"/>
      <c r="BJ68" s="470" t="str">
        <f>Bareme!BG68</f>
        <v>-</v>
      </c>
      <c r="BK68" s="471"/>
      <c r="BL68" s="471"/>
      <c r="BM68" s="472"/>
      <c r="BN68" s="470" t="str">
        <f>Bareme!BK68</f>
        <v>-</v>
      </c>
      <c r="BO68" s="471"/>
      <c r="BP68" s="471"/>
      <c r="BQ68" s="472"/>
      <c r="BR68" s="470" t="str">
        <f>Bareme!BO68</f>
        <v>-</v>
      </c>
      <c r="BS68" s="471"/>
      <c r="BT68" s="471"/>
      <c r="BU68" s="472"/>
      <c r="BV68" s="470" t="str">
        <f>Bareme!BS68</f>
        <v>-</v>
      </c>
      <c r="BW68" s="471"/>
      <c r="BX68" s="471"/>
      <c r="BY68" s="472"/>
      <c r="BZ68" s="470" t="str">
        <f>Bareme!BW68</f>
        <v>-</v>
      </c>
      <c r="CA68" s="471"/>
      <c r="CB68" s="471"/>
      <c r="CC68" s="472"/>
      <c r="CD68" s="470" t="str">
        <f>Bareme!CA68</f>
        <v>-</v>
      </c>
      <c r="CE68" s="471"/>
      <c r="CF68" s="471"/>
      <c r="CG68" s="472"/>
      <c r="CH68" s="470" t="str">
        <f>Bareme!CE68</f>
        <v>-</v>
      </c>
      <c r="CI68" s="471"/>
      <c r="CJ68" s="471"/>
      <c r="CK68" s="472"/>
      <c r="CL68" s="470" t="str">
        <f>Bareme!CI68</f>
        <v>-</v>
      </c>
      <c r="CM68" s="471"/>
      <c r="CN68" s="471"/>
      <c r="CO68" s="472"/>
      <c r="CP68" s="470" t="str">
        <f>Bareme!CM68</f>
        <v>-</v>
      </c>
      <c r="CQ68" s="471"/>
      <c r="CR68" s="471"/>
      <c r="CS68" s="472"/>
      <c r="CT68" s="470" t="str">
        <f>Bareme!CQ68</f>
        <v>-</v>
      </c>
      <c r="CU68" s="471"/>
      <c r="CV68" s="471"/>
      <c r="CW68" s="472"/>
      <c r="CX68" s="470" t="str">
        <f>Bareme!CU68</f>
        <v>-</v>
      </c>
      <c r="CY68" s="471"/>
      <c r="CZ68" s="471"/>
      <c r="DA68" s="472"/>
      <c r="DB68" s="470" t="str">
        <f>Bareme!CY68</f>
        <v>-</v>
      </c>
      <c r="DC68" s="471"/>
      <c r="DD68" s="471"/>
      <c r="DE68" s="472"/>
      <c r="DF68" s="470" t="str">
        <f>Bareme!DC68</f>
        <v>-</v>
      </c>
      <c r="DG68" s="471"/>
      <c r="DH68" s="471"/>
      <c r="DI68" s="472"/>
      <c r="DJ68" s="470" t="str">
        <f>Bareme!DG68</f>
        <v>-</v>
      </c>
      <c r="DK68" s="471"/>
      <c r="DL68" s="471"/>
      <c r="DM68" s="472"/>
      <c r="DN68" s="470" t="str">
        <f>Bareme!DK68</f>
        <v>-</v>
      </c>
      <c r="DO68" s="471"/>
      <c r="DP68" s="471"/>
      <c r="DQ68" s="472"/>
      <c r="DR68" s="470" t="str">
        <f>Bareme!DO68</f>
        <v>-</v>
      </c>
      <c r="DS68" s="471"/>
      <c r="DT68" s="471"/>
      <c r="DU68" s="472"/>
      <c r="DV68" s="1">
        <f t="shared" ref="DV68" si="155">COUNTIF(F68:DU68,"Evaluer")</f>
        <v>0</v>
      </c>
    </row>
    <row r="69" spans="1:126" s="4" customFormat="1" ht="23.1" customHeight="1" x14ac:dyDescent="0.2">
      <c r="A69" s="567" t="s">
        <v>71</v>
      </c>
      <c r="B69" s="533">
        <f t="shared" ref="B69" si="156">IF(F69="x",1,0)+IF(J69="x",1,0)+IF(N69="x",1,0)+IF(R69="x",1,0)+IF(V69="x",1,0)+IF(Z69="x",1,0)+IF(AD69="x",1,0)+IF(AH69="x",1,0)+IF(AL69="x",1,0)+IF(AP69="x",1,0)+IF(AT69="x",1,0)+IF(AX69="x",1,0)+IF(BB69="x",1,0)+IF(BF69="x",1,0)+IF(BJ69="x",1,0)+IF(BN69="x",1,0)+IF(BR69="x",1,0)+IF(BV69="x",1,0)+IF(BZ69="x",1,0)+IF(CD69="x",1,0)+IF(CH69="x",1,0)+IF(CL69="x",1,0)+IF(CP69="x",1,0)+IF(CT69="x",1,0)+IF(CX69="x",1,0)+IF(DB69="x",1,0)+IF(DF69="x",1,0)+IF(DJ69="x",1,0)+IF(DN69="x",1,0)+IF(DR69="x",1,0)</f>
        <v>0</v>
      </c>
      <c r="C69" s="535">
        <f t="shared" ref="C69" si="157">IF(G69="x",1,0)+IF(K69="x",1,0)+IF(O69="x",1,0)+IF(S69="x",1,0)+IF(W69="x",1,0)+IF(AA69="x",1,0)+IF(AE69="x",1,0)+IF(AI69="x",1,0)+IF(AM69="x",1,0)+IF(AQ69="x",1,0)+IF(AU69="x",1,0)+IF(AY69="x",1,0)+IF(BC69="x",1,0)+IF(BG69="x",1,0)+IF(BK69="x",1,0)+IF(BO69="x",1,0)+IF(BS69="x",1,0)+IF(BW69="x",1,0)+IF(CA69="x",1,0)+IF(CE69="x",1,0)+IF(CI69="x",1,0)+IF(CM69="x",1,0)+IF(CQ69="x",1,0)+IF(CU69="x",1,0)+IF(CY69="x",1,0)+IF(DC69="x",1,0)+IF(DG69="x",1,0)+IF(DK69="x",1,0)+IF(DO69="x",1,0)+IF(DS69="x",1,0)</f>
        <v>0</v>
      </c>
      <c r="D69" s="535">
        <f t="shared" ref="D69" si="158">IF(H69="x",1,0)+IF(L69="x",1,0)+IF(P69="x",1,0)+IF(T69="x",1,0)+IF(X69="x",1,0)+IF(AB69="x",1,0)+IF(AF69="x",1,0)+IF(AJ69="x",1,0)+IF(AN69="x",1,0)+IF(AR69="x",1,0)+IF(AV69="x",1,0)+IF(AZ69="x",1,0)+IF(BD69="x",1,0)+IF(BH69="x",1,0)+IF(BL69="x",1,0)+IF(BP69="x",1,0)+IF(BT69="x",1,0)+IF(BX69="x",1,0)+IF(CB69="x",1,0)+IF(CF69="x",1,0)+IF(CJ69="x",1,0)+IF(CN69="x",1,0)+IF(CR69="x",1,0)+IF(CV69="x",1,0)+IF(CZ69="x",1,0)+IF(DD69="x",1,0)+IF(DH69="x",1,0)+IF(DL69="x",1,0)+IF(DP69="x",1,0)+IF(DT69="x",1,0)</f>
        <v>0</v>
      </c>
      <c r="E69" s="553">
        <f t="shared" ref="E69" si="159">IF(I69="x",1,0)+IF(M69="x",1,0)+IF(Q69="x",1,0)+IF(U69="x",1,0)+IF(Y69="x",1,0)+IF(AC69="x",1,0)+IF(AG69="x",1,0)+IF(AK69="x",1,0)+IF(AO69="x",1,0)+IF(AS69="x",1,0)+IF(AW69="x",1,0)+IF(BA69="x",1,0)+IF(BE69="x",1,0)+IF(BI69="x",1,0)+IF(BM69="x",1,0)+IF(BQ69="x",1,0)+IF(BU69="x",1,0)+IF(BY69="x",1,0)+IF(CC69="x",1,0)+IF(CG69="x",1,0)+IF(CK69="x",1,0)+IF(CO69="x",1,0)+IF(CS69="x",1,0)+IF(CW69="x",1,0)+IF(DA69="x",1,0)+IF(DE69="x",1,0)+IF(DI69="x",1,0)+IF(DM69="x",1,0)+IF(DQ69="x",1,0)+IF(DU69="x",1,0)</f>
        <v>0</v>
      </c>
      <c r="F69" s="306"/>
      <c r="G69" s="304"/>
      <c r="H69" s="304"/>
      <c r="I69" s="304"/>
      <c r="J69" s="306"/>
      <c r="K69" s="304"/>
      <c r="L69" s="304"/>
      <c r="M69" s="304"/>
      <c r="N69" s="306"/>
      <c r="O69" s="304"/>
      <c r="P69" s="304"/>
      <c r="Q69" s="304"/>
      <c r="R69" s="306"/>
      <c r="S69" s="304"/>
      <c r="T69" s="304"/>
      <c r="U69" s="304"/>
      <c r="V69" s="306"/>
      <c r="W69" s="304"/>
      <c r="X69" s="304"/>
      <c r="Y69" s="304"/>
      <c r="Z69" s="306"/>
      <c r="AA69" s="304"/>
      <c r="AB69" s="304"/>
      <c r="AC69" s="304"/>
      <c r="AD69" s="306"/>
      <c r="AE69" s="304"/>
      <c r="AF69" s="304"/>
      <c r="AG69" s="304"/>
      <c r="AH69" s="306"/>
      <c r="AI69" s="304"/>
      <c r="AJ69" s="304"/>
      <c r="AK69" s="304"/>
      <c r="AL69" s="306"/>
      <c r="AM69" s="304"/>
      <c r="AN69" s="304"/>
      <c r="AO69" s="304"/>
      <c r="AP69" s="306"/>
      <c r="AQ69" s="304"/>
      <c r="AR69" s="304"/>
      <c r="AS69" s="304"/>
      <c r="AT69" s="306"/>
      <c r="AU69" s="304"/>
      <c r="AV69" s="304"/>
      <c r="AW69" s="304"/>
      <c r="AX69" s="306"/>
      <c r="AY69" s="304"/>
      <c r="AZ69" s="304"/>
      <c r="BA69" s="304"/>
      <c r="BB69" s="306"/>
      <c r="BC69" s="304"/>
      <c r="BD69" s="304"/>
      <c r="BE69" s="304"/>
      <c r="BF69" s="306"/>
      <c r="BG69" s="304"/>
      <c r="BH69" s="304"/>
      <c r="BI69" s="304"/>
      <c r="BJ69" s="306"/>
      <c r="BK69" s="304"/>
      <c r="BL69" s="304"/>
      <c r="BM69" s="304"/>
      <c r="BN69" s="306"/>
      <c r="BO69" s="304"/>
      <c r="BP69" s="304"/>
      <c r="BQ69" s="304"/>
      <c r="BR69" s="306"/>
      <c r="BS69" s="304"/>
      <c r="BT69" s="304"/>
      <c r="BU69" s="304"/>
      <c r="BV69" s="306"/>
      <c r="BW69" s="304"/>
      <c r="BX69" s="304"/>
      <c r="BY69" s="304"/>
      <c r="BZ69" s="306"/>
      <c r="CA69" s="304"/>
      <c r="CB69" s="304"/>
      <c r="CC69" s="304"/>
      <c r="CD69" s="306"/>
      <c r="CE69" s="304"/>
      <c r="CF69" s="304"/>
      <c r="CG69" s="304"/>
      <c r="CH69" s="306"/>
      <c r="CI69" s="304"/>
      <c r="CJ69" s="304"/>
      <c r="CK69" s="304"/>
      <c r="CL69" s="306"/>
      <c r="CM69" s="304"/>
      <c r="CN69" s="304"/>
      <c r="CO69" s="304"/>
      <c r="CP69" s="306"/>
      <c r="CQ69" s="304"/>
      <c r="CR69" s="304"/>
      <c r="CS69" s="304"/>
      <c r="CT69" s="306"/>
      <c r="CU69" s="304"/>
      <c r="CV69" s="304"/>
      <c r="CW69" s="304"/>
      <c r="CX69" s="306"/>
      <c r="CY69" s="304"/>
      <c r="CZ69" s="304"/>
      <c r="DA69" s="304"/>
      <c r="DB69" s="306"/>
      <c r="DC69" s="304"/>
      <c r="DD69" s="304"/>
      <c r="DE69" s="304"/>
      <c r="DF69" s="306"/>
      <c r="DG69" s="304"/>
      <c r="DH69" s="304"/>
      <c r="DI69" s="304"/>
      <c r="DJ69" s="306"/>
      <c r="DK69" s="304"/>
      <c r="DL69" s="304"/>
      <c r="DM69" s="304"/>
      <c r="DN69" s="306"/>
      <c r="DO69" s="304"/>
      <c r="DP69" s="304"/>
      <c r="DQ69" s="304"/>
      <c r="DR69" s="306"/>
      <c r="DS69" s="304"/>
      <c r="DT69" s="304"/>
      <c r="DU69" s="304"/>
      <c r="DV69" s="1"/>
    </row>
    <row r="70" spans="1:126" s="4" customFormat="1" ht="23.1" customHeight="1" thickBot="1" x14ac:dyDescent="0.25">
      <c r="A70" s="567"/>
      <c r="B70" s="534"/>
      <c r="C70" s="536"/>
      <c r="D70" s="536"/>
      <c r="E70" s="554"/>
      <c r="F70" s="470" t="str">
        <f>Bareme!C70</f>
        <v>-</v>
      </c>
      <c r="G70" s="471"/>
      <c r="H70" s="471"/>
      <c r="I70" s="472"/>
      <c r="J70" s="470" t="str">
        <f>Bareme!G70</f>
        <v>-</v>
      </c>
      <c r="K70" s="471"/>
      <c r="L70" s="471"/>
      <c r="M70" s="472"/>
      <c r="N70" s="470" t="str">
        <f>Bareme!K70</f>
        <v>-</v>
      </c>
      <c r="O70" s="471"/>
      <c r="P70" s="471"/>
      <c r="Q70" s="472"/>
      <c r="R70" s="470" t="str">
        <f>Bareme!O70</f>
        <v>-</v>
      </c>
      <c r="S70" s="471"/>
      <c r="T70" s="471"/>
      <c r="U70" s="472"/>
      <c r="V70" s="470" t="str">
        <f>Bareme!S70</f>
        <v>-</v>
      </c>
      <c r="W70" s="471"/>
      <c r="X70" s="471"/>
      <c r="Y70" s="472"/>
      <c r="Z70" s="470" t="str">
        <f>Bareme!W70</f>
        <v>-</v>
      </c>
      <c r="AA70" s="471"/>
      <c r="AB70" s="471"/>
      <c r="AC70" s="472"/>
      <c r="AD70" s="470" t="str">
        <f>Bareme!AA70</f>
        <v>-</v>
      </c>
      <c r="AE70" s="471"/>
      <c r="AF70" s="471"/>
      <c r="AG70" s="472"/>
      <c r="AH70" s="470" t="str">
        <f>Bareme!AE70</f>
        <v>-</v>
      </c>
      <c r="AI70" s="471"/>
      <c r="AJ70" s="471"/>
      <c r="AK70" s="472"/>
      <c r="AL70" s="470" t="str">
        <f>Bareme!AI70</f>
        <v>-</v>
      </c>
      <c r="AM70" s="471"/>
      <c r="AN70" s="471"/>
      <c r="AO70" s="472"/>
      <c r="AP70" s="470" t="str">
        <f>Bareme!AM70</f>
        <v>-</v>
      </c>
      <c r="AQ70" s="471"/>
      <c r="AR70" s="471"/>
      <c r="AS70" s="472"/>
      <c r="AT70" s="470" t="str">
        <f>Bareme!AQ70</f>
        <v>-</v>
      </c>
      <c r="AU70" s="471"/>
      <c r="AV70" s="471"/>
      <c r="AW70" s="472"/>
      <c r="AX70" s="470" t="str">
        <f>Bareme!AU70</f>
        <v>-</v>
      </c>
      <c r="AY70" s="471"/>
      <c r="AZ70" s="471"/>
      <c r="BA70" s="472"/>
      <c r="BB70" s="470" t="str">
        <f>Bareme!AY70</f>
        <v>-</v>
      </c>
      <c r="BC70" s="471"/>
      <c r="BD70" s="471"/>
      <c r="BE70" s="472"/>
      <c r="BF70" s="470" t="str">
        <f>Bareme!BC70</f>
        <v>-</v>
      </c>
      <c r="BG70" s="471"/>
      <c r="BH70" s="471"/>
      <c r="BI70" s="472"/>
      <c r="BJ70" s="470" t="str">
        <f>Bareme!BG70</f>
        <v>-</v>
      </c>
      <c r="BK70" s="471"/>
      <c r="BL70" s="471"/>
      <c r="BM70" s="472"/>
      <c r="BN70" s="470" t="str">
        <f>Bareme!BK70</f>
        <v>-</v>
      </c>
      <c r="BO70" s="471"/>
      <c r="BP70" s="471"/>
      <c r="BQ70" s="472"/>
      <c r="BR70" s="470" t="str">
        <f>Bareme!BO70</f>
        <v>-</v>
      </c>
      <c r="BS70" s="471"/>
      <c r="BT70" s="471"/>
      <c r="BU70" s="472"/>
      <c r="BV70" s="470" t="str">
        <f>Bareme!BS70</f>
        <v>-</v>
      </c>
      <c r="BW70" s="471"/>
      <c r="BX70" s="471"/>
      <c r="BY70" s="472"/>
      <c r="BZ70" s="470" t="str">
        <f>Bareme!BW70</f>
        <v>-</v>
      </c>
      <c r="CA70" s="471"/>
      <c r="CB70" s="471"/>
      <c r="CC70" s="472"/>
      <c r="CD70" s="470" t="str">
        <f>Bareme!CA70</f>
        <v>-</v>
      </c>
      <c r="CE70" s="471"/>
      <c r="CF70" s="471"/>
      <c r="CG70" s="472"/>
      <c r="CH70" s="470" t="str">
        <f>Bareme!CE70</f>
        <v>-</v>
      </c>
      <c r="CI70" s="471"/>
      <c r="CJ70" s="471"/>
      <c r="CK70" s="472"/>
      <c r="CL70" s="470" t="str">
        <f>Bareme!CI70</f>
        <v>-</v>
      </c>
      <c r="CM70" s="471"/>
      <c r="CN70" s="471"/>
      <c r="CO70" s="472"/>
      <c r="CP70" s="470" t="str">
        <f>Bareme!CM70</f>
        <v>-</v>
      </c>
      <c r="CQ70" s="471"/>
      <c r="CR70" s="471"/>
      <c r="CS70" s="472"/>
      <c r="CT70" s="470" t="str">
        <f>Bareme!CQ70</f>
        <v>-</v>
      </c>
      <c r="CU70" s="471"/>
      <c r="CV70" s="471"/>
      <c r="CW70" s="472"/>
      <c r="CX70" s="470" t="str">
        <f>Bareme!CU70</f>
        <v>-</v>
      </c>
      <c r="CY70" s="471"/>
      <c r="CZ70" s="471"/>
      <c r="DA70" s="472"/>
      <c r="DB70" s="470" t="str">
        <f>Bareme!CY70</f>
        <v>-</v>
      </c>
      <c r="DC70" s="471"/>
      <c r="DD70" s="471"/>
      <c r="DE70" s="472"/>
      <c r="DF70" s="470" t="str">
        <f>Bareme!DC70</f>
        <v>-</v>
      </c>
      <c r="DG70" s="471"/>
      <c r="DH70" s="471"/>
      <c r="DI70" s="472"/>
      <c r="DJ70" s="470" t="str">
        <f>Bareme!DG70</f>
        <v>-</v>
      </c>
      <c r="DK70" s="471"/>
      <c r="DL70" s="471"/>
      <c r="DM70" s="472"/>
      <c r="DN70" s="470" t="str">
        <f>Bareme!DK70</f>
        <v>-</v>
      </c>
      <c r="DO70" s="471"/>
      <c r="DP70" s="471"/>
      <c r="DQ70" s="472"/>
      <c r="DR70" s="470" t="str">
        <f>Bareme!DO70</f>
        <v>-</v>
      </c>
      <c r="DS70" s="471"/>
      <c r="DT70" s="471"/>
      <c r="DU70" s="472"/>
      <c r="DV70" s="1">
        <f t="shared" ref="DV70" si="160">COUNTIF(F70:DU70,"Evaluer")</f>
        <v>0</v>
      </c>
    </row>
    <row r="71" spans="1:126" ht="23.1" customHeight="1" x14ac:dyDescent="0.2">
      <c r="A71" s="567" t="s">
        <v>72</v>
      </c>
      <c r="B71" s="533">
        <f t="shared" ref="B71" si="161">IF(F71="x",1,0)+IF(J71="x",1,0)+IF(N71="x",1,0)+IF(R71="x",1,0)+IF(V71="x",1,0)+IF(Z71="x",1,0)+IF(AD71="x",1,0)+IF(AH71="x",1,0)+IF(AL71="x",1,0)+IF(AP71="x",1,0)+IF(AT71="x",1,0)+IF(AX71="x",1,0)+IF(BB71="x",1,0)+IF(BF71="x",1,0)+IF(BJ71="x",1,0)+IF(BN71="x",1,0)+IF(BR71="x",1,0)+IF(BV71="x",1,0)+IF(BZ71="x",1,0)+IF(CD71="x",1,0)+IF(CH71="x",1,0)+IF(CL71="x",1,0)+IF(CP71="x",1,0)+IF(CT71="x",1,0)+IF(CX71="x",1,0)+IF(DB71="x",1,0)+IF(DF71="x",1,0)+IF(DJ71="x",1,0)+IF(DN71="x",1,0)+IF(DR71="x",1,0)</f>
        <v>0</v>
      </c>
      <c r="C71" s="535">
        <f t="shared" ref="C71" si="162">IF(G71="x",1,0)+IF(K71="x",1,0)+IF(O71="x",1,0)+IF(S71="x",1,0)+IF(W71="x",1,0)+IF(AA71="x",1,0)+IF(AE71="x",1,0)+IF(AI71="x",1,0)+IF(AM71="x",1,0)+IF(AQ71="x",1,0)+IF(AU71="x",1,0)+IF(AY71="x",1,0)+IF(BC71="x",1,0)+IF(BG71="x",1,0)+IF(BK71="x",1,0)+IF(BO71="x",1,0)+IF(BS71="x",1,0)+IF(BW71="x",1,0)+IF(CA71="x",1,0)+IF(CE71="x",1,0)+IF(CI71="x",1,0)+IF(CM71="x",1,0)+IF(CQ71="x",1,0)+IF(CU71="x",1,0)+IF(CY71="x",1,0)+IF(DC71="x",1,0)+IF(DG71="x",1,0)+IF(DK71="x",1,0)+IF(DO71="x",1,0)+IF(DS71="x",1,0)</f>
        <v>0</v>
      </c>
      <c r="D71" s="535">
        <f t="shared" ref="D71" si="163">IF(H71="x",1,0)+IF(L71="x",1,0)+IF(P71="x",1,0)+IF(T71="x",1,0)+IF(X71="x",1,0)+IF(AB71="x",1,0)+IF(AF71="x",1,0)+IF(AJ71="x",1,0)+IF(AN71="x",1,0)+IF(AR71="x",1,0)+IF(AV71="x",1,0)+IF(AZ71="x",1,0)+IF(BD71="x",1,0)+IF(BH71="x",1,0)+IF(BL71="x",1,0)+IF(BP71="x",1,0)+IF(BT71="x",1,0)+IF(BX71="x",1,0)+IF(CB71="x",1,0)+IF(CF71="x",1,0)+IF(CJ71="x",1,0)+IF(CN71="x",1,0)+IF(CR71="x",1,0)+IF(CV71="x",1,0)+IF(CZ71="x",1,0)+IF(DD71="x",1,0)+IF(DH71="x",1,0)+IF(DL71="x",1,0)+IF(DP71="x",1,0)+IF(DT71="x",1,0)</f>
        <v>0</v>
      </c>
      <c r="E71" s="553">
        <f t="shared" ref="E71" si="164">IF(I71="x",1,0)+IF(M71="x",1,0)+IF(Q71="x",1,0)+IF(U71="x",1,0)+IF(Y71="x",1,0)+IF(AC71="x",1,0)+IF(AG71="x",1,0)+IF(AK71="x",1,0)+IF(AO71="x",1,0)+IF(AS71="x",1,0)+IF(AW71="x",1,0)+IF(BA71="x",1,0)+IF(BE71="x",1,0)+IF(BI71="x",1,0)+IF(BM71="x",1,0)+IF(BQ71="x",1,0)+IF(BU71="x",1,0)+IF(BY71="x",1,0)+IF(CC71="x",1,0)+IF(CG71="x",1,0)+IF(CK71="x",1,0)+IF(CO71="x",1,0)+IF(CS71="x",1,0)+IF(CW71="x",1,0)+IF(DA71="x",1,0)+IF(DE71="x",1,0)+IF(DI71="x",1,0)+IF(DM71="x",1,0)+IF(DQ71="x",1,0)+IF(DU71="x",1,0)</f>
        <v>0</v>
      </c>
      <c r="F71" s="306"/>
      <c r="G71" s="304"/>
      <c r="H71" s="304"/>
      <c r="I71" s="304"/>
      <c r="J71" s="306"/>
      <c r="K71" s="304"/>
      <c r="L71" s="304"/>
      <c r="M71" s="304"/>
      <c r="N71" s="306"/>
      <c r="O71" s="304"/>
      <c r="P71" s="304"/>
      <c r="Q71" s="304"/>
      <c r="R71" s="306"/>
      <c r="S71" s="304"/>
      <c r="T71" s="304"/>
      <c r="U71" s="304"/>
      <c r="V71" s="306"/>
      <c r="W71" s="304"/>
      <c r="X71" s="304"/>
      <c r="Y71" s="304"/>
      <c r="Z71" s="306"/>
      <c r="AA71" s="304"/>
      <c r="AB71" s="304"/>
      <c r="AC71" s="304"/>
      <c r="AD71" s="306"/>
      <c r="AE71" s="304"/>
      <c r="AF71" s="304"/>
      <c r="AG71" s="304"/>
      <c r="AH71" s="306"/>
      <c r="AI71" s="304"/>
      <c r="AJ71" s="304"/>
      <c r="AK71" s="304"/>
      <c r="AL71" s="306"/>
      <c r="AM71" s="304"/>
      <c r="AN71" s="304"/>
      <c r="AO71" s="304"/>
      <c r="AP71" s="306"/>
      <c r="AQ71" s="304"/>
      <c r="AR71" s="304"/>
      <c r="AS71" s="304"/>
      <c r="AT71" s="306"/>
      <c r="AU71" s="304"/>
      <c r="AV71" s="304"/>
      <c r="AW71" s="304"/>
      <c r="AX71" s="306"/>
      <c r="AY71" s="304"/>
      <c r="AZ71" s="304"/>
      <c r="BA71" s="304"/>
      <c r="BB71" s="306"/>
      <c r="BC71" s="304"/>
      <c r="BD71" s="304"/>
      <c r="BE71" s="304"/>
      <c r="BF71" s="306"/>
      <c r="BG71" s="304"/>
      <c r="BH71" s="304"/>
      <c r="BI71" s="304"/>
      <c r="BJ71" s="306"/>
      <c r="BK71" s="304"/>
      <c r="BL71" s="304"/>
      <c r="BM71" s="304"/>
      <c r="BN71" s="306"/>
      <c r="BO71" s="304"/>
      <c r="BP71" s="304"/>
      <c r="BQ71" s="304"/>
      <c r="BR71" s="306"/>
      <c r="BS71" s="304"/>
      <c r="BT71" s="304"/>
      <c r="BU71" s="304"/>
      <c r="BV71" s="306"/>
      <c r="BW71" s="304"/>
      <c r="BX71" s="304"/>
      <c r="BY71" s="304"/>
      <c r="BZ71" s="306"/>
      <c r="CA71" s="304"/>
      <c r="CB71" s="304"/>
      <c r="CC71" s="304"/>
      <c r="CD71" s="306"/>
      <c r="CE71" s="304"/>
      <c r="CF71" s="304"/>
      <c r="CG71" s="304"/>
      <c r="CH71" s="306"/>
      <c r="CI71" s="304"/>
      <c r="CJ71" s="304"/>
      <c r="CK71" s="304"/>
      <c r="CL71" s="306"/>
      <c r="CM71" s="304"/>
      <c r="CN71" s="304"/>
      <c r="CO71" s="304"/>
      <c r="CP71" s="306"/>
      <c r="CQ71" s="304"/>
      <c r="CR71" s="304"/>
      <c r="CS71" s="304"/>
      <c r="CT71" s="306"/>
      <c r="CU71" s="304"/>
      <c r="CV71" s="304"/>
      <c r="CW71" s="304"/>
      <c r="CX71" s="306"/>
      <c r="CY71" s="304"/>
      <c r="CZ71" s="304"/>
      <c r="DA71" s="304"/>
      <c r="DB71" s="306"/>
      <c r="DC71" s="304"/>
      <c r="DD71" s="304"/>
      <c r="DE71" s="304"/>
      <c r="DF71" s="306"/>
      <c r="DG71" s="304"/>
      <c r="DH71" s="304"/>
      <c r="DI71" s="304"/>
      <c r="DJ71" s="306"/>
      <c r="DK71" s="304"/>
      <c r="DL71" s="304"/>
      <c r="DM71" s="304"/>
      <c r="DN71" s="306"/>
      <c r="DO71" s="304"/>
      <c r="DP71" s="304"/>
      <c r="DQ71" s="304"/>
      <c r="DR71" s="306"/>
      <c r="DS71" s="304"/>
      <c r="DT71" s="304"/>
      <c r="DU71" s="304"/>
    </row>
    <row r="72" spans="1:126" s="5" customFormat="1" ht="23.1" customHeight="1" thickBot="1" x14ac:dyDescent="0.25">
      <c r="A72" s="567"/>
      <c r="B72" s="534"/>
      <c r="C72" s="536"/>
      <c r="D72" s="536"/>
      <c r="E72" s="554"/>
      <c r="F72" s="470" t="str">
        <f>Bareme!C72</f>
        <v>-</v>
      </c>
      <c r="G72" s="471"/>
      <c r="H72" s="471"/>
      <c r="I72" s="472"/>
      <c r="J72" s="470" t="str">
        <f>Bareme!G72</f>
        <v>-</v>
      </c>
      <c r="K72" s="471"/>
      <c r="L72" s="471"/>
      <c r="M72" s="472"/>
      <c r="N72" s="470" t="str">
        <f>Bareme!K72</f>
        <v>-</v>
      </c>
      <c r="O72" s="471"/>
      <c r="P72" s="471"/>
      <c r="Q72" s="472"/>
      <c r="R72" s="470" t="str">
        <f>Bareme!O72</f>
        <v>-</v>
      </c>
      <c r="S72" s="471"/>
      <c r="T72" s="471"/>
      <c r="U72" s="472"/>
      <c r="V72" s="470" t="str">
        <f>Bareme!S72</f>
        <v>-</v>
      </c>
      <c r="W72" s="471"/>
      <c r="X72" s="471"/>
      <c r="Y72" s="472"/>
      <c r="Z72" s="470" t="str">
        <f>Bareme!W72</f>
        <v>-</v>
      </c>
      <c r="AA72" s="471"/>
      <c r="AB72" s="471"/>
      <c r="AC72" s="472"/>
      <c r="AD72" s="470" t="str">
        <f>Bareme!AA72</f>
        <v>-</v>
      </c>
      <c r="AE72" s="471"/>
      <c r="AF72" s="471"/>
      <c r="AG72" s="472"/>
      <c r="AH72" s="470" t="str">
        <f>Bareme!AE72</f>
        <v>-</v>
      </c>
      <c r="AI72" s="471"/>
      <c r="AJ72" s="471"/>
      <c r="AK72" s="472"/>
      <c r="AL72" s="470" t="str">
        <f>Bareme!AI72</f>
        <v>-</v>
      </c>
      <c r="AM72" s="471"/>
      <c r="AN72" s="471"/>
      <c r="AO72" s="472"/>
      <c r="AP72" s="470" t="str">
        <f>Bareme!AM72</f>
        <v>-</v>
      </c>
      <c r="AQ72" s="471"/>
      <c r="AR72" s="471"/>
      <c r="AS72" s="472"/>
      <c r="AT72" s="470" t="str">
        <f>Bareme!AQ72</f>
        <v>-</v>
      </c>
      <c r="AU72" s="471"/>
      <c r="AV72" s="471"/>
      <c r="AW72" s="472"/>
      <c r="AX72" s="470" t="str">
        <f>Bareme!AU72</f>
        <v>-</v>
      </c>
      <c r="AY72" s="471"/>
      <c r="AZ72" s="471"/>
      <c r="BA72" s="472"/>
      <c r="BB72" s="470" t="str">
        <f>Bareme!AY72</f>
        <v>-</v>
      </c>
      <c r="BC72" s="471"/>
      <c r="BD72" s="471"/>
      <c r="BE72" s="472"/>
      <c r="BF72" s="470" t="str">
        <f>Bareme!BC72</f>
        <v>-</v>
      </c>
      <c r="BG72" s="471"/>
      <c r="BH72" s="471"/>
      <c r="BI72" s="472"/>
      <c r="BJ72" s="470" t="str">
        <f>Bareme!BG72</f>
        <v>-</v>
      </c>
      <c r="BK72" s="471"/>
      <c r="BL72" s="471"/>
      <c r="BM72" s="472"/>
      <c r="BN72" s="470" t="str">
        <f>Bareme!BK72</f>
        <v>-</v>
      </c>
      <c r="BO72" s="471"/>
      <c r="BP72" s="471"/>
      <c r="BQ72" s="472"/>
      <c r="BR72" s="470" t="str">
        <f>Bareme!BO72</f>
        <v>-</v>
      </c>
      <c r="BS72" s="471"/>
      <c r="BT72" s="471"/>
      <c r="BU72" s="472"/>
      <c r="BV72" s="470" t="str">
        <f>Bareme!BS72</f>
        <v>-</v>
      </c>
      <c r="BW72" s="471"/>
      <c r="BX72" s="471"/>
      <c r="BY72" s="472"/>
      <c r="BZ72" s="470" t="str">
        <f>Bareme!BW72</f>
        <v>-</v>
      </c>
      <c r="CA72" s="471"/>
      <c r="CB72" s="471"/>
      <c r="CC72" s="472"/>
      <c r="CD72" s="470" t="str">
        <f>Bareme!CA72</f>
        <v>-</v>
      </c>
      <c r="CE72" s="471"/>
      <c r="CF72" s="471"/>
      <c r="CG72" s="472"/>
      <c r="CH72" s="470" t="str">
        <f>Bareme!CE72</f>
        <v>-</v>
      </c>
      <c r="CI72" s="471"/>
      <c r="CJ72" s="471"/>
      <c r="CK72" s="472"/>
      <c r="CL72" s="470" t="str">
        <f>Bareme!CI72</f>
        <v>-</v>
      </c>
      <c r="CM72" s="471"/>
      <c r="CN72" s="471"/>
      <c r="CO72" s="472"/>
      <c r="CP72" s="470" t="str">
        <f>Bareme!CM72</f>
        <v>-</v>
      </c>
      <c r="CQ72" s="471"/>
      <c r="CR72" s="471"/>
      <c r="CS72" s="472"/>
      <c r="CT72" s="470" t="str">
        <f>Bareme!CQ72</f>
        <v>-</v>
      </c>
      <c r="CU72" s="471"/>
      <c r="CV72" s="471"/>
      <c r="CW72" s="472"/>
      <c r="CX72" s="470" t="str">
        <f>Bareme!CU72</f>
        <v>-</v>
      </c>
      <c r="CY72" s="471"/>
      <c r="CZ72" s="471"/>
      <c r="DA72" s="472"/>
      <c r="DB72" s="470" t="str">
        <f>Bareme!CY72</f>
        <v>-</v>
      </c>
      <c r="DC72" s="471"/>
      <c r="DD72" s="471"/>
      <c r="DE72" s="472"/>
      <c r="DF72" s="470" t="str">
        <f>Bareme!DC72</f>
        <v>-</v>
      </c>
      <c r="DG72" s="471"/>
      <c r="DH72" s="471"/>
      <c r="DI72" s="472"/>
      <c r="DJ72" s="470" t="str">
        <f>Bareme!DG72</f>
        <v>-</v>
      </c>
      <c r="DK72" s="471"/>
      <c r="DL72" s="471"/>
      <c r="DM72" s="472"/>
      <c r="DN72" s="470" t="str">
        <f>Bareme!DK72</f>
        <v>-</v>
      </c>
      <c r="DO72" s="471"/>
      <c r="DP72" s="471"/>
      <c r="DQ72" s="472"/>
      <c r="DR72" s="470" t="str">
        <f>Bareme!DO72</f>
        <v>-</v>
      </c>
      <c r="DS72" s="471"/>
      <c r="DT72" s="471"/>
      <c r="DU72" s="472"/>
      <c r="DV72" s="1">
        <f t="shared" ref="DV72" si="165">COUNTIF(F72:DU72,"Evaluer")</f>
        <v>0</v>
      </c>
    </row>
    <row r="73" spans="1:126" ht="23.1" customHeight="1" x14ac:dyDescent="0.2">
      <c r="A73" s="565" t="s">
        <v>43</v>
      </c>
      <c r="B73" s="517">
        <f t="shared" ref="B73" si="166">IF(F73="x",1,0)+IF(J73="x",1,0)+IF(N73="x",1,0)+IF(R73="x",1,0)+IF(V73="x",1,0)+IF(Z73="x",1,0)+IF(AD73="x",1,0)+IF(AH73="x",1,0)+IF(AL73="x",1,0)+IF(AP73="x",1,0)+IF(AT73="x",1,0)+IF(AX73="x",1,0)+IF(BB73="x",1,0)+IF(BF73="x",1,0)+IF(BJ73="x",1,0)+IF(BN73="x",1,0)+IF(BR73="x",1,0)+IF(BV73="x",1,0)+IF(BZ73="x",1,0)+IF(CD73="x",1,0)+IF(CH73="x",1,0)+IF(CL73="x",1,0)+IF(CP73="x",1,0)+IF(CT73="x",1,0)+IF(CX73="x",1,0)+IF(DB73="x",1,0)+IF(DF73="x",1,0)+IF(DJ73="x",1,0)+IF(DN73="x",1,0)+IF(DR73="x",1,0)</f>
        <v>0</v>
      </c>
      <c r="C73" s="519">
        <f t="shared" ref="C73" si="167">IF(G73="x",1,0)+IF(K73="x",1,0)+IF(O73="x",1,0)+IF(S73="x",1,0)+IF(W73="x",1,0)+IF(AA73="x",1,0)+IF(AE73="x",1,0)+IF(AI73="x",1,0)+IF(AM73="x",1,0)+IF(AQ73="x",1,0)+IF(AU73="x",1,0)+IF(AY73="x",1,0)+IF(BC73="x",1,0)+IF(BG73="x",1,0)+IF(BK73="x",1,0)+IF(BO73="x",1,0)+IF(BS73="x",1,0)+IF(BW73="x",1,0)+IF(CA73="x",1,0)+IF(CE73="x",1,0)+IF(CI73="x",1,0)+IF(CM73="x",1,0)+IF(CQ73="x",1,0)+IF(CU73="x",1,0)+IF(CY73="x",1,0)+IF(DC73="x",1,0)+IF(DG73="x",1,0)+IF(DK73="x",1,0)+IF(DO73="x",1,0)+IF(DS73="x",1,0)</f>
        <v>0</v>
      </c>
      <c r="D73" s="519">
        <f t="shared" ref="D73" si="168">IF(H73="x",1,0)+IF(L73="x",1,0)+IF(P73="x",1,0)+IF(T73="x",1,0)+IF(X73="x",1,0)+IF(AB73="x",1,0)+IF(AF73="x",1,0)+IF(AJ73="x",1,0)+IF(AN73="x",1,0)+IF(AR73="x",1,0)+IF(AV73="x",1,0)+IF(AZ73="x",1,0)+IF(BD73="x",1,0)+IF(BH73="x",1,0)+IF(BL73="x",1,0)+IF(BP73="x",1,0)+IF(BT73="x",1,0)+IF(BX73="x",1,0)+IF(CB73="x",1,0)+IF(CF73="x",1,0)+IF(CJ73="x",1,0)+IF(CN73="x",1,0)+IF(CR73="x",1,0)+IF(CV73="x",1,0)+IF(CZ73="x",1,0)+IF(DD73="x",1,0)+IF(DH73="x",1,0)+IF(DL73="x",1,0)+IF(DP73="x",1,0)+IF(DT73="x",1,0)</f>
        <v>0</v>
      </c>
      <c r="E73" s="521">
        <f t="shared" ref="E73" si="169">IF(I73="x",1,0)+IF(M73="x",1,0)+IF(Q73="x",1,0)+IF(U73="x",1,0)+IF(Y73="x",1,0)+IF(AC73="x",1,0)+IF(AG73="x",1,0)+IF(AK73="x",1,0)+IF(AO73="x",1,0)+IF(AS73="x",1,0)+IF(AW73="x",1,0)+IF(BA73="x",1,0)+IF(BE73="x",1,0)+IF(BI73="x",1,0)+IF(BM73="x",1,0)+IF(BQ73="x",1,0)+IF(BU73="x",1,0)+IF(BY73="x",1,0)+IF(CC73="x",1,0)+IF(CG73="x",1,0)+IF(CK73="x",1,0)+IF(CO73="x",1,0)+IF(CS73="x",1,0)+IF(CW73="x",1,0)+IF(DA73="x",1,0)+IF(DE73="x",1,0)+IF(DI73="x",1,0)+IF(DM73="x",1,0)+IF(DQ73="x",1,0)+IF(DU73="x",1,0)</f>
        <v>0</v>
      </c>
      <c r="F73" s="306"/>
      <c r="G73" s="304"/>
      <c r="H73" s="304"/>
      <c r="I73" s="304"/>
      <c r="J73" s="306"/>
      <c r="K73" s="304"/>
      <c r="L73" s="304"/>
      <c r="M73" s="304"/>
      <c r="N73" s="306"/>
      <c r="O73" s="304"/>
      <c r="P73" s="304"/>
      <c r="Q73" s="304"/>
      <c r="R73" s="306"/>
      <c r="S73" s="304"/>
      <c r="T73" s="304"/>
      <c r="U73" s="304"/>
      <c r="V73" s="306"/>
      <c r="W73" s="304"/>
      <c r="X73" s="304"/>
      <c r="Y73" s="304"/>
      <c r="Z73" s="306"/>
      <c r="AA73" s="304"/>
      <c r="AB73" s="304"/>
      <c r="AC73" s="304"/>
      <c r="AD73" s="306"/>
      <c r="AE73" s="304"/>
      <c r="AF73" s="304"/>
      <c r="AG73" s="304"/>
      <c r="AH73" s="306"/>
      <c r="AI73" s="304"/>
      <c r="AJ73" s="304"/>
      <c r="AK73" s="304"/>
      <c r="AL73" s="306"/>
      <c r="AM73" s="304"/>
      <c r="AN73" s="304"/>
      <c r="AO73" s="304"/>
      <c r="AP73" s="306"/>
      <c r="AQ73" s="304"/>
      <c r="AR73" s="304"/>
      <c r="AS73" s="304"/>
      <c r="AT73" s="306"/>
      <c r="AU73" s="304"/>
      <c r="AV73" s="304"/>
      <c r="AW73" s="304"/>
      <c r="AX73" s="306"/>
      <c r="AY73" s="304"/>
      <c r="AZ73" s="304"/>
      <c r="BA73" s="304"/>
      <c r="BB73" s="306"/>
      <c r="BC73" s="304"/>
      <c r="BD73" s="304"/>
      <c r="BE73" s="304"/>
      <c r="BF73" s="306"/>
      <c r="BG73" s="304"/>
      <c r="BH73" s="304"/>
      <c r="BI73" s="304"/>
      <c r="BJ73" s="306"/>
      <c r="BK73" s="304"/>
      <c r="BL73" s="304"/>
      <c r="BM73" s="304"/>
      <c r="BN73" s="306"/>
      <c r="BO73" s="304"/>
      <c r="BP73" s="304"/>
      <c r="BQ73" s="304"/>
      <c r="BR73" s="306"/>
      <c r="BS73" s="304"/>
      <c r="BT73" s="304"/>
      <c r="BU73" s="304"/>
      <c r="BV73" s="306"/>
      <c r="BW73" s="304"/>
      <c r="BX73" s="304"/>
      <c r="BY73" s="304"/>
      <c r="BZ73" s="306"/>
      <c r="CA73" s="304"/>
      <c r="CB73" s="304"/>
      <c r="CC73" s="304"/>
      <c r="CD73" s="306"/>
      <c r="CE73" s="304"/>
      <c r="CF73" s="304"/>
      <c r="CG73" s="304"/>
      <c r="CH73" s="306"/>
      <c r="CI73" s="304"/>
      <c r="CJ73" s="304"/>
      <c r="CK73" s="304"/>
      <c r="CL73" s="306"/>
      <c r="CM73" s="304"/>
      <c r="CN73" s="304"/>
      <c r="CO73" s="304"/>
      <c r="CP73" s="306"/>
      <c r="CQ73" s="304"/>
      <c r="CR73" s="304"/>
      <c r="CS73" s="304"/>
      <c r="CT73" s="306"/>
      <c r="CU73" s="304"/>
      <c r="CV73" s="304"/>
      <c r="CW73" s="304"/>
      <c r="CX73" s="306"/>
      <c r="CY73" s="304"/>
      <c r="CZ73" s="304"/>
      <c r="DA73" s="304"/>
      <c r="DB73" s="306"/>
      <c r="DC73" s="304"/>
      <c r="DD73" s="304"/>
      <c r="DE73" s="304"/>
      <c r="DF73" s="306"/>
      <c r="DG73" s="304"/>
      <c r="DH73" s="304"/>
      <c r="DI73" s="304"/>
      <c r="DJ73" s="306"/>
      <c r="DK73" s="304"/>
      <c r="DL73" s="304"/>
      <c r="DM73" s="304"/>
      <c r="DN73" s="306"/>
      <c r="DO73" s="304"/>
      <c r="DP73" s="304"/>
      <c r="DQ73" s="304"/>
      <c r="DR73" s="306"/>
      <c r="DS73" s="304"/>
      <c r="DT73" s="304"/>
      <c r="DU73" s="304"/>
    </row>
    <row r="74" spans="1:126" ht="23.1" customHeight="1" thickBot="1" x14ac:dyDescent="0.25">
      <c r="A74" s="565"/>
      <c r="B74" s="518"/>
      <c r="C74" s="520"/>
      <c r="D74" s="520"/>
      <c r="E74" s="522"/>
      <c r="F74" s="470" t="str">
        <f>Bareme!C74</f>
        <v>-</v>
      </c>
      <c r="G74" s="471"/>
      <c r="H74" s="471"/>
      <c r="I74" s="472"/>
      <c r="J74" s="470" t="str">
        <f>Bareme!G74</f>
        <v>-</v>
      </c>
      <c r="K74" s="471"/>
      <c r="L74" s="471"/>
      <c r="M74" s="472"/>
      <c r="N74" s="470" t="str">
        <f>Bareme!K74</f>
        <v>-</v>
      </c>
      <c r="O74" s="471"/>
      <c r="P74" s="471"/>
      <c r="Q74" s="472"/>
      <c r="R74" s="470" t="str">
        <f>Bareme!O74</f>
        <v>-</v>
      </c>
      <c r="S74" s="471"/>
      <c r="T74" s="471"/>
      <c r="U74" s="472"/>
      <c r="V74" s="470" t="str">
        <f>Bareme!S74</f>
        <v>-</v>
      </c>
      <c r="W74" s="471"/>
      <c r="X74" s="471"/>
      <c r="Y74" s="472"/>
      <c r="Z74" s="470" t="str">
        <f>Bareme!W74</f>
        <v>-</v>
      </c>
      <c r="AA74" s="471"/>
      <c r="AB74" s="471"/>
      <c r="AC74" s="472"/>
      <c r="AD74" s="470" t="str">
        <f>Bareme!AA74</f>
        <v>-</v>
      </c>
      <c r="AE74" s="471"/>
      <c r="AF74" s="471"/>
      <c r="AG74" s="472"/>
      <c r="AH74" s="470" t="str">
        <f>Bareme!AE74</f>
        <v>-</v>
      </c>
      <c r="AI74" s="471"/>
      <c r="AJ74" s="471"/>
      <c r="AK74" s="472"/>
      <c r="AL74" s="470" t="str">
        <f>Bareme!AI74</f>
        <v>-</v>
      </c>
      <c r="AM74" s="471"/>
      <c r="AN74" s="471"/>
      <c r="AO74" s="472"/>
      <c r="AP74" s="470" t="str">
        <f>Bareme!AM74</f>
        <v>-</v>
      </c>
      <c r="AQ74" s="471"/>
      <c r="AR74" s="471"/>
      <c r="AS74" s="472"/>
      <c r="AT74" s="470" t="str">
        <f>Bareme!AQ74</f>
        <v>-</v>
      </c>
      <c r="AU74" s="471"/>
      <c r="AV74" s="471"/>
      <c r="AW74" s="472"/>
      <c r="AX74" s="470" t="str">
        <f>Bareme!AU74</f>
        <v>-</v>
      </c>
      <c r="AY74" s="471"/>
      <c r="AZ74" s="471"/>
      <c r="BA74" s="472"/>
      <c r="BB74" s="470" t="str">
        <f>Bareme!AY74</f>
        <v>-</v>
      </c>
      <c r="BC74" s="471"/>
      <c r="BD74" s="471"/>
      <c r="BE74" s="472"/>
      <c r="BF74" s="470" t="str">
        <f>Bareme!BC74</f>
        <v>-</v>
      </c>
      <c r="BG74" s="471"/>
      <c r="BH74" s="471"/>
      <c r="BI74" s="472"/>
      <c r="BJ74" s="470" t="str">
        <f>Bareme!BG74</f>
        <v>-</v>
      </c>
      <c r="BK74" s="471"/>
      <c r="BL74" s="471"/>
      <c r="BM74" s="472"/>
      <c r="BN74" s="470" t="str">
        <f>Bareme!BK74</f>
        <v>-</v>
      </c>
      <c r="BO74" s="471"/>
      <c r="BP74" s="471"/>
      <c r="BQ74" s="472"/>
      <c r="BR74" s="470" t="str">
        <f>Bareme!BO74</f>
        <v>-</v>
      </c>
      <c r="BS74" s="471"/>
      <c r="BT74" s="471"/>
      <c r="BU74" s="472"/>
      <c r="BV74" s="470" t="str">
        <f>Bareme!BS74</f>
        <v>-</v>
      </c>
      <c r="BW74" s="471"/>
      <c r="BX74" s="471"/>
      <c r="BY74" s="472"/>
      <c r="BZ74" s="470" t="str">
        <f>Bareme!BW74</f>
        <v>-</v>
      </c>
      <c r="CA74" s="471"/>
      <c r="CB74" s="471"/>
      <c r="CC74" s="472"/>
      <c r="CD74" s="470" t="str">
        <f>Bareme!CA74</f>
        <v>-</v>
      </c>
      <c r="CE74" s="471"/>
      <c r="CF74" s="471"/>
      <c r="CG74" s="472"/>
      <c r="CH74" s="470" t="str">
        <f>Bareme!CE74</f>
        <v>-</v>
      </c>
      <c r="CI74" s="471"/>
      <c r="CJ74" s="471"/>
      <c r="CK74" s="472"/>
      <c r="CL74" s="470" t="str">
        <f>Bareme!CI74</f>
        <v>-</v>
      </c>
      <c r="CM74" s="471"/>
      <c r="CN74" s="471"/>
      <c r="CO74" s="472"/>
      <c r="CP74" s="470" t="str">
        <f>Bareme!CM74</f>
        <v>-</v>
      </c>
      <c r="CQ74" s="471"/>
      <c r="CR74" s="471"/>
      <c r="CS74" s="472"/>
      <c r="CT74" s="470" t="str">
        <f>Bareme!CQ74</f>
        <v>-</v>
      </c>
      <c r="CU74" s="471"/>
      <c r="CV74" s="471"/>
      <c r="CW74" s="472"/>
      <c r="CX74" s="470" t="str">
        <f>Bareme!CU74</f>
        <v>-</v>
      </c>
      <c r="CY74" s="471"/>
      <c r="CZ74" s="471"/>
      <c r="DA74" s="472"/>
      <c r="DB74" s="470" t="str">
        <f>Bareme!CY74</f>
        <v>-</v>
      </c>
      <c r="DC74" s="471"/>
      <c r="DD74" s="471"/>
      <c r="DE74" s="472"/>
      <c r="DF74" s="470" t="str">
        <f>Bareme!DC74</f>
        <v>-</v>
      </c>
      <c r="DG74" s="471"/>
      <c r="DH74" s="471"/>
      <c r="DI74" s="472"/>
      <c r="DJ74" s="470" t="str">
        <f>Bareme!DG74</f>
        <v>-</v>
      </c>
      <c r="DK74" s="471"/>
      <c r="DL74" s="471"/>
      <c r="DM74" s="472"/>
      <c r="DN74" s="470" t="str">
        <f>Bareme!DK74</f>
        <v>-</v>
      </c>
      <c r="DO74" s="471"/>
      <c r="DP74" s="471"/>
      <c r="DQ74" s="472"/>
      <c r="DR74" s="470" t="str">
        <f>Bareme!DO74</f>
        <v>-</v>
      </c>
      <c r="DS74" s="471"/>
      <c r="DT74" s="471"/>
      <c r="DU74" s="472"/>
      <c r="DV74" s="1">
        <f t="shared" ref="DV74" si="170">COUNTIF(F74:DU74,"Evaluer")</f>
        <v>0</v>
      </c>
    </row>
    <row r="75" spans="1:126" ht="23.1" customHeight="1" x14ac:dyDescent="0.2">
      <c r="A75" s="567" t="s">
        <v>73</v>
      </c>
      <c r="B75" s="533">
        <f t="shared" ref="B75" si="171">IF(F75="x",1,0)+IF(J75="x",1,0)+IF(N75="x",1,0)+IF(R75="x",1,0)+IF(V75="x",1,0)+IF(Z75="x",1,0)+IF(AD75="x",1,0)+IF(AH75="x",1,0)+IF(AL75="x",1,0)+IF(AP75="x",1,0)+IF(AT75="x",1,0)+IF(AX75="x",1,0)+IF(BB75="x",1,0)+IF(BF75="x",1,0)+IF(BJ75="x",1,0)+IF(BN75="x",1,0)+IF(BR75="x",1,0)+IF(BV75="x",1,0)+IF(BZ75="x",1,0)+IF(CD75="x",1,0)+IF(CH75="x",1,0)+IF(CL75="x",1,0)+IF(CP75="x",1,0)+IF(CT75="x",1,0)+IF(CX75="x",1,0)+IF(DB75="x",1,0)+IF(DF75="x",1,0)+IF(DJ75="x",1,0)+IF(DN75="x",1,0)+IF(DR75="x",1,0)</f>
        <v>0</v>
      </c>
      <c r="C75" s="535">
        <f t="shared" ref="C75" si="172">IF(G75="x",1,0)+IF(K75="x",1,0)+IF(O75="x",1,0)+IF(S75="x",1,0)+IF(W75="x",1,0)+IF(AA75="x",1,0)+IF(AE75="x",1,0)+IF(AI75="x",1,0)+IF(AM75="x",1,0)+IF(AQ75="x",1,0)+IF(AU75="x",1,0)+IF(AY75="x",1,0)+IF(BC75="x",1,0)+IF(BG75="x",1,0)+IF(BK75="x",1,0)+IF(BO75="x",1,0)+IF(BS75="x",1,0)+IF(BW75="x",1,0)+IF(CA75="x",1,0)+IF(CE75="x",1,0)+IF(CI75="x",1,0)+IF(CM75="x",1,0)+IF(CQ75="x",1,0)+IF(CU75="x",1,0)+IF(CY75="x",1,0)+IF(DC75="x",1,0)+IF(DG75="x",1,0)+IF(DK75="x",1,0)+IF(DO75="x",1,0)+IF(DS75="x",1,0)</f>
        <v>0</v>
      </c>
      <c r="D75" s="535">
        <f t="shared" ref="D75" si="173">IF(H75="x",1,0)+IF(L75="x",1,0)+IF(P75="x",1,0)+IF(T75="x",1,0)+IF(X75="x",1,0)+IF(AB75="x",1,0)+IF(AF75="x",1,0)+IF(AJ75="x",1,0)+IF(AN75="x",1,0)+IF(AR75="x",1,0)+IF(AV75="x",1,0)+IF(AZ75="x",1,0)+IF(BD75="x",1,0)+IF(BH75="x",1,0)+IF(BL75="x",1,0)+IF(BP75="x",1,0)+IF(BT75="x",1,0)+IF(BX75="x",1,0)+IF(CB75="x",1,0)+IF(CF75="x",1,0)+IF(CJ75="x",1,0)+IF(CN75="x",1,0)+IF(CR75="x",1,0)+IF(CV75="x",1,0)+IF(CZ75="x",1,0)+IF(DD75="x",1,0)+IF(DH75="x",1,0)+IF(DL75="x",1,0)+IF(DP75="x",1,0)+IF(DT75="x",1,0)</f>
        <v>0</v>
      </c>
      <c r="E75" s="553">
        <f t="shared" ref="E75" si="174">IF(I75="x",1,0)+IF(M75="x",1,0)+IF(Q75="x",1,0)+IF(U75="x",1,0)+IF(Y75="x",1,0)+IF(AC75="x",1,0)+IF(AG75="x",1,0)+IF(AK75="x",1,0)+IF(AO75="x",1,0)+IF(AS75="x",1,0)+IF(AW75="x",1,0)+IF(BA75="x",1,0)+IF(BE75="x",1,0)+IF(BI75="x",1,0)+IF(BM75="x",1,0)+IF(BQ75="x",1,0)+IF(BU75="x",1,0)+IF(BY75="x",1,0)+IF(CC75="x",1,0)+IF(CG75="x",1,0)+IF(CK75="x",1,0)+IF(CO75="x",1,0)+IF(CS75="x",1,0)+IF(CW75="x",1,0)+IF(DA75="x",1,0)+IF(DE75="x",1,0)+IF(DI75="x",1,0)+IF(DM75="x",1,0)+IF(DQ75="x",1,0)+IF(DU75="x",1,0)</f>
        <v>0</v>
      </c>
      <c r="F75" s="306"/>
      <c r="G75" s="304"/>
      <c r="H75" s="304"/>
      <c r="I75" s="304"/>
      <c r="J75" s="306"/>
      <c r="K75" s="304"/>
      <c r="L75" s="304"/>
      <c r="M75" s="304"/>
      <c r="N75" s="306"/>
      <c r="O75" s="304"/>
      <c r="P75" s="304"/>
      <c r="Q75" s="304"/>
      <c r="R75" s="306"/>
      <c r="S75" s="304"/>
      <c r="T75" s="304"/>
      <c r="U75" s="304"/>
      <c r="V75" s="306"/>
      <c r="W75" s="304"/>
      <c r="X75" s="304"/>
      <c r="Y75" s="304"/>
      <c r="Z75" s="306"/>
      <c r="AA75" s="304"/>
      <c r="AB75" s="304"/>
      <c r="AC75" s="304"/>
      <c r="AD75" s="306"/>
      <c r="AE75" s="304"/>
      <c r="AF75" s="304"/>
      <c r="AG75" s="304"/>
      <c r="AH75" s="306"/>
      <c r="AI75" s="304"/>
      <c r="AJ75" s="304"/>
      <c r="AK75" s="304"/>
      <c r="AL75" s="306"/>
      <c r="AM75" s="304"/>
      <c r="AN75" s="304"/>
      <c r="AO75" s="304"/>
      <c r="AP75" s="306"/>
      <c r="AQ75" s="304"/>
      <c r="AR75" s="304"/>
      <c r="AS75" s="304"/>
      <c r="AT75" s="306"/>
      <c r="AU75" s="304"/>
      <c r="AV75" s="304"/>
      <c r="AW75" s="304"/>
      <c r="AX75" s="306"/>
      <c r="AY75" s="304"/>
      <c r="AZ75" s="304"/>
      <c r="BA75" s="304"/>
      <c r="BB75" s="306"/>
      <c r="BC75" s="304"/>
      <c r="BD75" s="304"/>
      <c r="BE75" s="304"/>
      <c r="BF75" s="306"/>
      <c r="BG75" s="304"/>
      <c r="BH75" s="304"/>
      <c r="BI75" s="304"/>
      <c r="BJ75" s="306"/>
      <c r="BK75" s="304"/>
      <c r="BL75" s="304"/>
      <c r="BM75" s="304"/>
      <c r="BN75" s="306"/>
      <c r="BO75" s="304"/>
      <c r="BP75" s="304"/>
      <c r="BQ75" s="304"/>
      <c r="BR75" s="306"/>
      <c r="BS75" s="304"/>
      <c r="BT75" s="304"/>
      <c r="BU75" s="304"/>
      <c r="BV75" s="306"/>
      <c r="BW75" s="304"/>
      <c r="BX75" s="304"/>
      <c r="BY75" s="304"/>
      <c r="BZ75" s="306"/>
      <c r="CA75" s="304"/>
      <c r="CB75" s="304"/>
      <c r="CC75" s="304"/>
      <c r="CD75" s="306"/>
      <c r="CE75" s="304"/>
      <c r="CF75" s="304"/>
      <c r="CG75" s="304"/>
      <c r="CH75" s="306"/>
      <c r="CI75" s="304"/>
      <c r="CJ75" s="304"/>
      <c r="CK75" s="304"/>
      <c r="CL75" s="306"/>
      <c r="CM75" s="304"/>
      <c r="CN75" s="304"/>
      <c r="CO75" s="304"/>
      <c r="CP75" s="306"/>
      <c r="CQ75" s="304"/>
      <c r="CR75" s="304"/>
      <c r="CS75" s="304"/>
      <c r="CT75" s="306"/>
      <c r="CU75" s="304"/>
      <c r="CV75" s="304"/>
      <c r="CW75" s="304"/>
      <c r="CX75" s="306"/>
      <c r="CY75" s="304"/>
      <c r="CZ75" s="304"/>
      <c r="DA75" s="304"/>
      <c r="DB75" s="306"/>
      <c r="DC75" s="304"/>
      <c r="DD75" s="304"/>
      <c r="DE75" s="304"/>
      <c r="DF75" s="306"/>
      <c r="DG75" s="304"/>
      <c r="DH75" s="304"/>
      <c r="DI75" s="304"/>
      <c r="DJ75" s="306"/>
      <c r="DK75" s="304"/>
      <c r="DL75" s="304"/>
      <c r="DM75" s="304"/>
      <c r="DN75" s="306"/>
      <c r="DO75" s="304"/>
      <c r="DP75" s="304"/>
      <c r="DQ75" s="304"/>
      <c r="DR75" s="306"/>
      <c r="DS75" s="304"/>
      <c r="DT75" s="304"/>
      <c r="DU75" s="304"/>
    </row>
    <row r="76" spans="1:126" ht="23.1" customHeight="1" thickBot="1" x14ac:dyDescent="0.25">
      <c r="A76" s="567"/>
      <c r="B76" s="534"/>
      <c r="C76" s="536"/>
      <c r="D76" s="536"/>
      <c r="E76" s="554"/>
      <c r="F76" s="470" t="str">
        <f>Bareme!C76</f>
        <v>-</v>
      </c>
      <c r="G76" s="471"/>
      <c r="H76" s="471"/>
      <c r="I76" s="472"/>
      <c r="J76" s="470" t="str">
        <f>Bareme!G76</f>
        <v>-</v>
      </c>
      <c r="K76" s="471"/>
      <c r="L76" s="471"/>
      <c r="M76" s="472"/>
      <c r="N76" s="470" t="str">
        <f>Bareme!K76</f>
        <v>-</v>
      </c>
      <c r="O76" s="471"/>
      <c r="P76" s="471"/>
      <c r="Q76" s="472"/>
      <c r="R76" s="470" t="str">
        <f>Bareme!O76</f>
        <v>-</v>
      </c>
      <c r="S76" s="471"/>
      <c r="T76" s="471"/>
      <c r="U76" s="472"/>
      <c r="V76" s="470" t="str">
        <f>Bareme!S76</f>
        <v>-</v>
      </c>
      <c r="W76" s="471"/>
      <c r="X76" s="471"/>
      <c r="Y76" s="472"/>
      <c r="Z76" s="470" t="str">
        <f>Bareme!W76</f>
        <v>-</v>
      </c>
      <c r="AA76" s="471"/>
      <c r="AB76" s="471"/>
      <c r="AC76" s="472"/>
      <c r="AD76" s="470" t="str">
        <f>Bareme!AA76</f>
        <v>-</v>
      </c>
      <c r="AE76" s="471"/>
      <c r="AF76" s="471"/>
      <c r="AG76" s="472"/>
      <c r="AH76" s="470" t="str">
        <f>Bareme!AE76</f>
        <v>-</v>
      </c>
      <c r="AI76" s="471"/>
      <c r="AJ76" s="471"/>
      <c r="AK76" s="472"/>
      <c r="AL76" s="470" t="str">
        <f>Bareme!AI76</f>
        <v>-</v>
      </c>
      <c r="AM76" s="471"/>
      <c r="AN76" s="471"/>
      <c r="AO76" s="472"/>
      <c r="AP76" s="470" t="str">
        <f>Bareme!AM76</f>
        <v>-</v>
      </c>
      <c r="AQ76" s="471"/>
      <c r="AR76" s="471"/>
      <c r="AS76" s="472"/>
      <c r="AT76" s="470" t="str">
        <f>Bareme!AQ76</f>
        <v>-</v>
      </c>
      <c r="AU76" s="471"/>
      <c r="AV76" s="471"/>
      <c r="AW76" s="472"/>
      <c r="AX76" s="470" t="str">
        <f>Bareme!AU76</f>
        <v>-</v>
      </c>
      <c r="AY76" s="471"/>
      <c r="AZ76" s="471"/>
      <c r="BA76" s="472"/>
      <c r="BB76" s="470" t="str">
        <f>Bareme!AY76</f>
        <v>-</v>
      </c>
      <c r="BC76" s="471"/>
      <c r="BD76" s="471"/>
      <c r="BE76" s="472"/>
      <c r="BF76" s="470" t="str">
        <f>Bareme!BC76</f>
        <v>-</v>
      </c>
      <c r="BG76" s="471"/>
      <c r="BH76" s="471"/>
      <c r="BI76" s="472"/>
      <c r="BJ76" s="470" t="str">
        <f>Bareme!BG76</f>
        <v>-</v>
      </c>
      <c r="BK76" s="471"/>
      <c r="BL76" s="471"/>
      <c r="BM76" s="472"/>
      <c r="BN76" s="470" t="str">
        <f>Bareme!BK76</f>
        <v>-</v>
      </c>
      <c r="BO76" s="471"/>
      <c r="BP76" s="471"/>
      <c r="BQ76" s="472"/>
      <c r="BR76" s="470" t="str">
        <f>Bareme!BO76</f>
        <v>-</v>
      </c>
      <c r="BS76" s="471"/>
      <c r="BT76" s="471"/>
      <c r="BU76" s="472"/>
      <c r="BV76" s="470" t="str">
        <f>Bareme!BS76</f>
        <v>-</v>
      </c>
      <c r="BW76" s="471"/>
      <c r="BX76" s="471"/>
      <c r="BY76" s="472"/>
      <c r="BZ76" s="470" t="str">
        <f>Bareme!BW76</f>
        <v>-</v>
      </c>
      <c r="CA76" s="471"/>
      <c r="CB76" s="471"/>
      <c r="CC76" s="472"/>
      <c r="CD76" s="470" t="str">
        <f>Bareme!CA76</f>
        <v>-</v>
      </c>
      <c r="CE76" s="471"/>
      <c r="CF76" s="471"/>
      <c r="CG76" s="472"/>
      <c r="CH76" s="470" t="str">
        <f>Bareme!CE76</f>
        <v>-</v>
      </c>
      <c r="CI76" s="471"/>
      <c r="CJ76" s="471"/>
      <c r="CK76" s="472"/>
      <c r="CL76" s="470" t="str">
        <f>Bareme!CI76</f>
        <v>-</v>
      </c>
      <c r="CM76" s="471"/>
      <c r="CN76" s="471"/>
      <c r="CO76" s="472"/>
      <c r="CP76" s="470" t="str">
        <f>Bareme!CM76</f>
        <v>-</v>
      </c>
      <c r="CQ76" s="471"/>
      <c r="CR76" s="471"/>
      <c r="CS76" s="472"/>
      <c r="CT76" s="470" t="str">
        <f>Bareme!CQ76</f>
        <v>-</v>
      </c>
      <c r="CU76" s="471"/>
      <c r="CV76" s="471"/>
      <c r="CW76" s="472"/>
      <c r="CX76" s="470" t="str">
        <f>Bareme!CU76</f>
        <v>-</v>
      </c>
      <c r="CY76" s="471"/>
      <c r="CZ76" s="471"/>
      <c r="DA76" s="472"/>
      <c r="DB76" s="470" t="str">
        <f>Bareme!CY76</f>
        <v>-</v>
      </c>
      <c r="DC76" s="471"/>
      <c r="DD76" s="471"/>
      <c r="DE76" s="472"/>
      <c r="DF76" s="470" t="str">
        <f>Bareme!DC76</f>
        <v>-</v>
      </c>
      <c r="DG76" s="471"/>
      <c r="DH76" s="471"/>
      <c r="DI76" s="472"/>
      <c r="DJ76" s="470" t="str">
        <f>Bareme!DG76</f>
        <v>-</v>
      </c>
      <c r="DK76" s="471"/>
      <c r="DL76" s="471"/>
      <c r="DM76" s="472"/>
      <c r="DN76" s="470" t="str">
        <f>Bareme!DK76</f>
        <v>-</v>
      </c>
      <c r="DO76" s="471"/>
      <c r="DP76" s="471"/>
      <c r="DQ76" s="472"/>
      <c r="DR76" s="470" t="str">
        <f>Bareme!DO76</f>
        <v>-</v>
      </c>
      <c r="DS76" s="471"/>
      <c r="DT76" s="471"/>
      <c r="DU76" s="472"/>
      <c r="DV76" s="1">
        <f t="shared" ref="DV76" si="175">COUNTIF(F76:DU76,"Evaluer")</f>
        <v>0</v>
      </c>
    </row>
    <row r="77" spans="1:126" ht="23.1" customHeight="1" x14ac:dyDescent="0.2">
      <c r="A77" s="565" t="s">
        <v>44</v>
      </c>
      <c r="B77" s="517">
        <f t="shared" ref="B77" si="176">IF(F77="x",1,0)+IF(J77="x",1,0)+IF(N77="x",1,0)+IF(R77="x",1,0)+IF(V77="x",1,0)+IF(Z77="x",1,0)+IF(AD77="x",1,0)+IF(AH77="x",1,0)+IF(AL77="x",1,0)+IF(AP77="x",1,0)+IF(AT77="x",1,0)+IF(AX77="x",1,0)+IF(BB77="x",1,0)+IF(BF77="x",1,0)+IF(BJ77="x",1,0)+IF(BN77="x",1,0)+IF(BR77="x",1,0)+IF(BV77="x",1,0)+IF(BZ77="x",1,0)+IF(CD77="x",1,0)+IF(CH77="x",1,0)+IF(CL77="x",1,0)+IF(CP77="x",1,0)+IF(CT77="x",1,0)+IF(CX77="x",1,0)+IF(DB77="x",1,0)+IF(DF77="x",1,0)+IF(DJ77="x",1,0)+IF(DN77="x",1,0)+IF(DR77="x",1,0)</f>
        <v>0</v>
      </c>
      <c r="C77" s="519">
        <f t="shared" ref="C77" si="177">IF(G77="x",1,0)+IF(K77="x",1,0)+IF(O77="x",1,0)+IF(S77="x",1,0)+IF(W77="x",1,0)+IF(AA77="x",1,0)+IF(AE77="x",1,0)+IF(AI77="x",1,0)+IF(AM77="x",1,0)+IF(AQ77="x",1,0)+IF(AU77="x",1,0)+IF(AY77="x",1,0)+IF(BC77="x",1,0)+IF(BG77="x",1,0)+IF(BK77="x",1,0)+IF(BO77="x",1,0)+IF(BS77="x",1,0)+IF(BW77="x",1,0)+IF(CA77="x",1,0)+IF(CE77="x",1,0)+IF(CI77="x",1,0)+IF(CM77="x",1,0)+IF(CQ77="x",1,0)+IF(CU77="x",1,0)+IF(CY77="x",1,0)+IF(DC77="x",1,0)+IF(DG77="x",1,0)+IF(DK77="x",1,0)+IF(DO77="x",1,0)+IF(DS77="x",1,0)</f>
        <v>0</v>
      </c>
      <c r="D77" s="519">
        <f t="shared" ref="D77" si="178">IF(H77="x",1,0)+IF(L77="x",1,0)+IF(P77="x",1,0)+IF(T77="x",1,0)+IF(X77="x",1,0)+IF(AB77="x",1,0)+IF(AF77="x",1,0)+IF(AJ77="x",1,0)+IF(AN77="x",1,0)+IF(AR77="x",1,0)+IF(AV77="x",1,0)+IF(AZ77="x",1,0)+IF(BD77="x",1,0)+IF(BH77="x",1,0)+IF(BL77="x",1,0)+IF(BP77="x",1,0)+IF(BT77="x",1,0)+IF(BX77="x",1,0)+IF(CB77="x",1,0)+IF(CF77="x",1,0)+IF(CJ77="x",1,0)+IF(CN77="x",1,0)+IF(CR77="x",1,0)+IF(CV77="x",1,0)+IF(CZ77="x",1,0)+IF(DD77="x",1,0)+IF(DH77="x",1,0)+IF(DL77="x",1,0)+IF(DP77="x",1,0)+IF(DT77="x",1,0)</f>
        <v>0</v>
      </c>
      <c r="E77" s="521">
        <f t="shared" ref="E77" si="179">IF(I77="x",1,0)+IF(M77="x",1,0)+IF(Q77="x",1,0)+IF(U77="x",1,0)+IF(Y77="x",1,0)+IF(AC77="x",1,0)+IF(AG77="x",1,0)+IF(AK77="x",1,0)+IF(AO77="x",1,0)+IF(AS77="x",1,0)+IF(AW77="x",1,0)+IF(BA77="x",1,0)+IF(BE77="x",1,0)+IF(BI77="x",1,0)+IF(BM77="x",1,0)+IF(BQ77="x",1,0)+IF(BU77="x",1,0)+IF(BY77="x",1,0)+IF(CC77="x",1,0)+IF(CG77="x",1,0)+IF(CK77="x",1,0)+IF(CO77="x",1,0)+IF(CS77="x",1,0)+IF(CW77="x",1,0)+IF(DA77="x",1,0)+IF(DE77="x",1,0)+IF(DI77="x",1,0)+IF(DM77="x",1,0)+IF(DQ77="x",1,0)+IF(DU77="x",1,0)</f>
        <v>0</v>
      </c>
      <c r="F77" s="306"/>
      <c r="G77" s="304"/>
      <c r="H77" s="304"/>
      <c r="I77" s="304"/>
      <c r="J77" s="306"/>
      <c r="K77" s="304"/>
      <c r="L77" s="304"/>
      <c r="M77" s="304"/>
      <c r="N77" s="306"/>
      <c r="O77" s="304"/>
      <c r="P77" s="304"/>
      <c r="Q77" s="304"/>
      <c r="R77" s="306"/>
      <c r="S77" s="304"/>
      <c r="T77" s="304"/>
      <c r="U77" s="304"/>
      <c r="V77" s="306"/>
      <c r="W77" s="304"/>
      <c r="X77" s="304"/>
      <c r="Y77" s="304"/>
      <c r="Z77" s="306"/>
      <c r="AA77" s="304"/>
      <c r="AB77" s="304"/>
      <c r="AC77" s="304"/>
      <c r="AD77" s="306"/>
      <c r="AE77" s="304"/>
      <c r="AF77" s="304"/>
      <c r="AG77" s="304"/>
      <c r="AH77" s="306"/>
      <c r="AI77" s="304"/>
      <c r="AJ77" s="304"/>
      <c r="AK77" s="304"/>
      <c r="AL77" s="306"/>
      <c r="AM77" s="304"/>
      <c r="AN77" s="304"/>
      <c r="AO77" s="304"/>
      <c r="AP77" s="306"/>
      <c r="AQ77" s="304"/>
      <c r="AR77" s="304"/>
      <c r="AS77" s="304"/>
      <c r="AT77" s="306"/>
      <c r="AU77" s="304"/>
      <c r="AV77" s="304"/>
      <c r="AW77" s="304"/>
      <c r="AX77" s="306"/>
      <c r="AY77" s="304"/>
      <c r="AZ77" s="304"/>
      <c r="BA77" s="304"/>
      <c r="BB77" s="306"/>
      <c r="BC77" s="304"/>
      <c r="BD77" s="304"/>
      <c r="BE77" s="304"/>
      <c r="BF77" s="306"/>
      <c r="BG77" s="304"/>
      <c r="BH77" s="304"/>
      <c r="BI77" s="304"/>
      <c r="BJ77" s="306"/>
      <c r="BK77" s="304"/>
      <c r="BL77" s="304"/>
      <c r="BM77" s="304"/>
      <c r="BN77" s="306"/>
      <c r="BO77" s="304"/>
      <c r="BP77" s="304"/>
      <c r="BQ77" s="304"/>
      <c r="BR77" s="306"/>
      <c r="BS77" s="304"/>
      <c r="BT77" s="304"/>
      <c r="BU77" s="304"/>
      <c r="BV77" s="306"/>
      <c r="BW77" s="304"/>
      <c r="BX77" s="304"/>
      <c r="BY77" s="304"/>
      <c r="BZ77" s="306"/>
      <c r="CA77" s="304"/>
      <c r="CB77" s="304"/>
      <c r="CC77" s="304"/>
      <c r="CD77" s="306"/>
      <c r="CE77" s="304"/>
      <c r="CF77" s="304"/>
      <c r="CG77" s="304"/>
      <c r="CH77" s="306"/>
      <c r="CI77" s="304"/>
      <c r="CJ77" s="304"/>
      <c r="CK77" s="304"/>
      <c r="CL77" s="306"/>
      <c r="CM77" s="304"/>
      <c r="CN77" s="304"/>
      <c r="CO77" s="304"/>
      <c r="CP77" s="306"/>
      <c r="CQ77" s="304"/>
      <c r="CR77" s="304"/>
      <c r="CS77" s="304"/>
      <c r="CT77" s="306"/>
      <c r="CU77" s="304"/>
      <c r="CV77" s="304"/>
      <c r="CW77" s="304"/>
      <c r="CX77" s="306"/>
      <c r="CY77" s="304"/>
      <c r="CZ77" s="304"/>
      <c r="DA77" s="304"/>
      <c r="DB77" s="306"/>
      <c r="DC77" s="304"/>
      <c r="DD77" s="304"/>
      <c r="DE77" s="304"/>
      <c r="DF77" s="306"/>
      <c r="DG77" s="304"/>
      <c r="DH77" s="304"/>
      <c r="DI77" s="304"/>
      <c r="DJ77" s="306"/>
      <c r="DK77" s="304"/>
      <c r="DL77" s="304"/>
      <c r="DM77" s="304"/>
      <c r="DN77" s="306"/>
      <c r="DO77" s="304"/>
      <c r="DP77" s="304"/>
      <c r="DQ77" s="304"/>
      <c r="DR77" s="306"/>
      <c r="DS77" s="304"/>
      <c r="DT77" s="304"/>
      <c r="DU77" s="304"/>
    </row>
    <row r="78" spans="1:126" ht="23.1" customHeight="1" thickBot="1" x14ac:dyDescent="0.25">
      <c r="A78" s="565"/>
      <c r="B78" s="518"/>
      <c r="C78" s="520"/>
      <c r="D78" s="520"/>
      <c r="E78" s="522"/>
      <c r="F78" s="470" t="str">
        <f>Bareme!C78</f>
        <v>-</v>
      </c>
      <c r="G78" s="471"/>
      <c r="H78" s="471"/>
      <c r="I78" s="472"/>
      <c r="J78" s="470" t="str">
        <f>Bareme!G78</f>
        <v>-</v>
      </c>
      <c r="K78" s="471"/>
      <c r="L78" s="471"/>
      <c r="M78" s="472"/>
      <c r="N78" s="470" t="str">
        <f>Bareme!K78</f>
        <v>-</v>
      </c>
      <c r="O78" s="471"/>
      <c r="P78" s="471"/>
      <c r="Q78" s="472"/>
      <c r="R78" s="470" t="str">
        <f>Bareme!O78</f>
        <v>-</v>
      </c>
      <c r="S78" s="471"/>
      <c r="T78" s="471"/>
      <c r="U78" s="472"/>
      <c r="V78" s="470" t="str">
        <f>Bareme!S78</f>
        <v>-</v>
      </c>
      <c r="W78" s="471"/>
      <c r="X78" s="471"/>
      <c r="Y78" s="472"/>
      <c r="Z78" s="470" t="str">
        <f>Bareme!W78</f>
        <v>-</v>
      </c>
      <c r="AA78" s="471"/>
      <c r="AB78" s="471"/>
      <c r="AC78" s="472"/>
      <c r="AD78" s="470" t="str">
        <f>Bareme!AA78</f>
        <v>-</v>
      </c>
      <c r="AE78" s="471"/>
      <c r="AF78" s="471"/>
      <c r="AG78" s="472"/>
      <c r="AH78" s="470" t="str">
        <f>Bareme!AE78</f>
        <v>-</v>
      </c>
      <c r="AI78" s="471"/>
      <c r="AJ78" s="471"/>
      <c r="AK78" s="472"/>
      <c r="AL78" s="470" t="str">
        <f>Bareme!AI78</f>
        <v>-</v>
      </c>
      <c r="AM78" s="471"/>
      <c r="AN78" s="471"/>
      <c r="AO78" s="472"/>
      <c r="AP78" s="470" t="str">
        <f>Bareme!AM78</f>
        <v>-</v>
      </c>
      <c r="AQ78" s="471"/>
      <c r="AR78" s="471"/>
      <c r="AS78" s="472"/>
      <c r="AT78" s="470" t="str">
        <f>Bareme!AQ78</f>
        <v>-</v>
      </c>
      <c r="AU78" s="471"/>
      <c r="AV78" s="471"/>
      <c r="AW78" s="472"/>
      <c r="AX78" s="470" t="str">
        <f>Bareme!AU78</f>
        <v>-</v>
      </c>
      <c r="AY78" s="471"/>
      <c r="AZ78" s="471"/>
      <c r="BA78" s="472"/>
      <c r="BB78" s="470" t="str">
        <f>Bareme!AY78</f>
        <v>-</v>
      </c>
      <c r="BC78" s="471"/>
      <c r="BD78" s="471"/>
      <c r="BE78" s="472"/>
      <c r="BF78" s="470" t="str">
        <f>Bareme!BC78</f>
        <v>-</v>
      </c>
      <c r="BG78" s="471"/>
      <c r="BH78" s="471"/>
      <c r="BI78" s="472"/>
      <c r="BJ78" s="470" t="str">
        <f>Bareme!BG78</f>
        <v>-</v>
      </c>
      <c r="BK78" s="471"/>
      <c r="BL78" s="471"/>
      <c r="BM78" s="472"/>
      <c r="BN78" s="470" t="str">
        <f>Bareme!BK78</f>
        <v>-</v>
      </c>
      <c r="BO78" s="471"/>
      <c r="BP78" s="471"/>
      <c r="BQ78" s="472"/>
      <c r="BR78" s="470" t="str">
        <f>Bareme!BO78</f>
        <v>-</v>
      </c>
      <c r="BS78" s="471"/>
      <c r="BT78" s="471"/>
      <c r="BU78" s="472"/>
      <c r="BV78" s="470" t="str">
        <f>Bareme!BS78</f>
        <v>-</v>
      </c>
      <c r="BW78" s="471"/>
      <c r="BX78" s="471"/>
      <c r="BY78" s="472"/>
      <c r="BZ78" s="470" t="str">
        <f>Bareme!BW78</f>
        <v>-</v>
      </c>
      <c r="CA78" s="471"/>
      <c r="CB78" s="471"/>
      <c r="CC78" s="472"/>
      <c r="CD78" s="470" t="str">
        <f>Bareme!CA78</f>
        <v>-</v>
      </c>
      <c r="CE78" s="471"/>
      <c r="CF78" s="471"/>
      <c r="CG78" s="472"/>
      <c r="CH78" s="470" t="str">
        <f>Bareme!CE78</f>
        <v>-</v>
      </c>
      <c r="CI78" s="471"/>
      <c r="CJ78" s="471"/>
      <c r="CK78" s="472"/>
      <c r="CL78" s="470" t="str">
        <f>Bareme!CI78</f>
        <v>-</v>
      </c>
      <c r="CM78" s="471"/>
      <c r="CN78" s="471"/>
      <c r="CO78" s="472"/>
      <c r="CP78" s="470" t="str">
        <f>Bareme!CM78</f>
        <v>-</v>
      </c>
      <c r="CQ78" s="471"/>
      <c r="CR78" s="471"/>
      <c r="CS78" s="472"/>
      <c r="CT78" s="470" t="str">
        <f>Bareme!CQ78</f>
        <v>-</v>
      </c>
      <c r="CU78" s="471"/>
      <c r="CV78" s="471"/>
      <c r="CW78" s="472"/>
      <c r="CX78" s="470" t="str">
        <f>Bareme!CU78</f>
        <v>-</v>
      </c>
      <c r="CY78" s="471"/>
      <c r="CZ78" s="471"/>
      <c r="DA78" s="472"/>
      <c r="DB78" s="470" t="str">
        <f>Bareme!CY78</f>
        <v>-</v>
      </c>
      <c r="DC78" s="471"/>
      <c r="DD78" s="471"/>
      <c r="DE78" s="472"/>
      <c r="DF78" s="470" t="str">
        <f>Bareme!DC78</f>
        <v>-</v>
      </c>
      <c r="DG78" s="471"/>
      <c r="DH78" s="471"/>
      <c r="DI78" s="472"/>
      <c r="DJ78" s="470" t="str">
        <f>Bareme!DG78</f>
        <v>-</v>
      </c>
      <c r="DK78" s="471"/>
      <c r="DL78" s="471"/>
      <c r="DM78" s="472"/>
      <c r="DN78" s="470" t="str">
        <f>Bareme!DK78</f>
        <v>-</v>
      </c>
      <c r="DO78" s="471"/>
      <c r="DP78" s="471"/>
      <c r="DQ78" s="472"/>
      <c r="DR78" s="470" t="str">
        <f>Bareme!DO78</f>
        <v>-</v>
      </c>
      <c r="DS78" s="471"/>
      <c r="DT78" s="471"/>
      <c r="DU78" s="472"/>
      <c r="DV78" s="1">
        <f t="shared" ref="DV78" si="180">COUNTIF(F78:DU78,"Evaluer")</f>
        <v>0</v>
      </c>
    </row>
    <row r="79" spans="1:126" ht="23.1" customHeight="1" x14ac:dyDescent="0.2">
      <c r="A79" s="565" t="s">
        <v>45</v>
      </c>
      <c r="B79" s="517">
        <f t="shared" ref="B79" si="181">IF(F79="x",1,0)+IF(J79="x",1,0)+IF(N79="x",1,0)+IF(R79="x",1,0)+IF(V79="x",1,0)+IF(Z79="x",1,0)+IF(AD79="x",1,0)+IF(AH79="x",1,0)+IF(AL79="x",1,0)+IF(AP79="x",1,0)+IF(AT79="x",1,0)+IF(AX79="x",1,0)+IF(BB79="x",1,0)+IF(BF79="x",1,0)+IF(BJ79="x",1,0)+IF(BN79="x",1,0)+IF(BR79="x",1,0)+IF(BV79="x",1,0)+IF(BZ79="x",1,0)+IF(CD79="x",1,0)+IF(CH79="x",1,0)+IF(CL79="x",1,0)+IF(CP79="x",1,0)+IF(CT79="x",1,0)+IF(CX79="x",1,0)+IF(DB79="x",1,0)+IF(DF79="x",1,0)+IF(DJ79="x",1,0)+IF(DN79="x",1,0)+IF(DR79="x",1,0)</f>
        <v>0</v>
      </c>
      <c r="C79" s="519">
        <f t="shared" ref="C79" si="182">IF(G79="x",1,0)+IF(K79="x",1,0)+IF(O79="x",1,0)+IF(S79="x",1,0)+IF(W79="x",1,0)+IF(AA79="x",1,0)+IF(AE79="x",1,0)+IF(AI79="x",1,0)+IF(AM79="x",1,0)+IF(AQ79="x",1,0)+IF(AU79="x",1,0)+IF(AY79="x",1,0)+IF(BC79="x",1,0)+IF(BG79="x",1,0)+IF(BK79="x",1,0)+IF(BO79="x",1,0)+IF(BS79="x",1,0)+IF(BW79="x",1,0)+IF(CA79="x",1,0)+IF(CE79="x",1,0)+IF(CI79="x",1,0)+IF(CM79="x",1,0)+IF(CQ79="x",1,0)+IF(CU79="x",1,0)+IF(CY79="x",1,0)+IF(DC79="x",1,0)+IF(DG79="x",1,0)+IF(DK79="x",1,0)+IF(DO79="x",1,0)+IF(DS79="x",1,0)</f>
        <v>0</v>
      </c>
      <c r="D79" s="519">
        <f t="shared" ref="D79" si="183">IF(H79="x",1,0)+IF(L79="x",1,0)+IF(P79="x",1,0)+IF(T79="x",1,0)+IF(X79="x",1,0)+IF(AB79="x",1,0)+IF(AF79="x",1,0)+IF(AJ79="x",1,0)+IF(AN79="x",1,0)+IF(AR79="x",1,0)+IF(AV79="x",1,0)+IF(AZ79="x",1,0)+IF(BD79="x",1,0)+IF(BH79="x",1,0)+IF(BL79="x",1,0)+IF(BP79="x",1,0)+IF(BT79="x",1,0)+IF(BX79="x",1,0)+IF(CB79="x",1,0)+IF(CF79="x",1,0)+IF(CJ79="x",1,0)+IF(CN79="x",1,0)+IF(CR79="x",1,0)+IF(CV79="x",1,0)+IF(CZ79="x",1,0)+IF(DD79="x",1,0)+IF(DH79="x",1,0)+IF(DL79="x",1,0)+IF(DP79="x",1,0)+IF(DT79="x",1,0)</f>
        <v>0</v>
      </c>
      <c r="E79" s="521">
        <f t="shared" ref="E79" si="184">IF(I79="x",1,0)+IF(M79="x",1,0)+IF(Q79="x",1,0)+IF(U79="x",1,0)+IF(Y79="x",1,0)+IF(AC79="x",1,0)+IF(AG79="x",1,0)+IF(AK79="x",1,0)+IF(AO79="x",1,0)+IF(AS79="x",1,0)+IF(AW79="x",1,0)+IF(BA79="x",1,0)+IF(BE79="x",1,0)+IF(BI79="x",1,0)+IF(BM79="x",1,0)+IF(BQ79="x",1,0)+IF(BU79="x",1,0)+IF(BY79="x",1,0)+IF(CC79="x",1,0)+IF(CG79="x",1,0)+IF(CK79="x",1,0)+IF(CO79="x",1,0)+IF(CS79="x",1,0)+IF(CW79="x",1,0)+IF(DA79="x",1,0)+IF(DE79="x",1,0)+IF(DI79="x",1,0)+IF(DM79="x",1,0)+IF(DQ79="x",1,0)+IF(DU79="x",1,0)</f>
        <v>0</v>
      </c>
      <c r="F79" s="306"/>
      <c r="G79" s="304"/>
      <c r="H79" s="304"/>
      <c r="I79" s="304"/>
      <c r="J79" s="306"/>
      <c r="K79" s="304"/>
      <c r="L79" s="304"/>
      <c r="M79" s="304"/>
      <c r="N79" s="306"/>
      <c r="O79" s="304"/>
      <c r="P79" s="304"/>
      <c r="Q79" s="304"/>
      <c r="R79" s="306"/>
      <c r="S79" s="304"/>
      <c r="T79" s="304"/>
      <c r="U79" s="304"/>
      <c r="V79" s="306"/>
      <c r="W79" s="304"/>
      <c r="X79" s="304"/>
      <c r="Y79" s="304"/>
      <c r="Z79" s="306"/>
      <c r="AA79" s="304"/>
      <c r="AB79" s="304"/>
      <c r="AC79" s="304"/>
      <c r="AD79" s="306"/>
      <c r="AE79" s="304"/>
      <c r="AF79" s="304"/>
      <c r="AG79" s="304"/>
      <c r="AH79" s="306"/>
      <c r="AI79" s="304"/>
      <c r="AJ79" s="304"/>
      <c r="AK79" s="304"/>
      <c r="AL79" s="306"/>
      <c r="AM79" s="304"/>
      <c r="AN79" s="304"/>
      <c r="AO79" s="304"/>
      <c r="AP79" s="306"/>
      <c r="AQ79" s="304"/>
      <c r="AR79" s="304"/>
      <c r="AS79" s="304"/>
      <c r="AT79" s="306"/>
      <c r="AU79" s="304"/>
      <c r="AV79" s="304"/>
      <c r="AW79" s="304"/>
      <c r="AX79" s="306"/>
      <c r="AY79" s="304"/>
      <c r="AZ79" s="304"/>
      <c r="BA79" s="304"/>
      <c r="BB79" s="306"/>
      <c r="BC79" s="304"/>
      <c r="BD79" s="304"/>
      <c r="BE79" s="304"/>
      <c r="BF79" s="306"/>
      <c r="BG79" s="304"/>
      <c r="BH79" s="304"/>
      <c r="BI79" s="304"/>
      <c r="BJ79" s="306"/>
      <c r="BK79" s="304"/>
      <c r="BL79" s="304"/>
      <c r="BM79" s="304"/>
      <c r="BN79" s="306"/>
      <c r="BO79" s="304"/>
      <c r="BP79" s="304"/>
      <c r="BQ79" s="304"/>
      <c r="BR79" s="306"/>
      <c r="BS79" s="304"/>
      <c r="BT79" s="304"/>
      <c r="BU79" s="304"/>
      <c r="BV79" s="306"/>
      <c r="BW79" s="304"/>
      <c r="BX79" s="304"/>
      <c r="BY79" s="304"/>
      <c r="BZ79" s="306"/>
      <c r="CA79" s="304"/>
      <c r="CB79" s="304"/>
      <c r="CC79" s="304"/>
      <c r="CD79" s="306"/>
      <c r="CE79" s="304"/>
      <c r="CF79" s="304"/>
      <c r="CG79" s="304"/>
      <c r="CH79" s="306"/>
      <c r="CI79" s="304"/>
      <c r="CJ79" s="304"/>
      <c r="CK79" s="304"/>
      <c r="CL79" s="306"/>
      <c r="CM79" s="304"/>
      <c r="CN79" s="304"/>
      <c r="CO79" s="304"/>
      <c r="CP79" s="306"/>
      <c r="CQ79" s="304"/>
      <c r="CR79" s="304"/>
      <c r="CS79" s="304"/>
      <c r="CT79" s="306"/>
      <c r="CU79" s="304"/>
      <c r="CV79" s="304"/>
      <c r="CW79" s="304"/>
      <c r="CX79" s="306"/>
      <c r="CY79" s="304"/>
      <c r="CZ79" s="304"/>
      <c r="DA79" s="304"/>
      <c r="DB79" s="306"/>
      <c r="DC79" s="304"/>
      <c r="DD79" s="304"/>
      <c r="DE79" s="304"/>
      <c r="DF79" s="306"/>
      <c r="DG79" s="304"/>
      <c r="DH79" s="304"/>
      <c r="DI79" s="304"/>
      <c r="DJ79" s="306"/>
      <c r="DK79" s="304"/>
      <c r="DL79" s="304"/>
      <c r="DM79" s="304"/>
      <c r="DN79" s="306"/>
      <c r="DO79" s="304"/>
      <c r="DP79" s="304"/>
      <c r="DQ79" s="304"/>
      <c r="DR79" s="306"/>
      <c r="DS79" s="304"/>
      <c r="DT79" s="304"/>
      <c r="DU79" s="304"/>
    </row>
    <row r="80" spans="1:126" ht="23.1" customHeight="1" thickBot="1" x14ac:dyDescent="0.25">
      <c r="A80" s="565"/>
      <c r="B80" s="518"/>
      <c r="C80" s="520"/>
      <c r="D80" s="520"/>
      <c r="E80" s="522"/>
      <c r="F80" s="470" t="str">
        <f>Bareme!C80</f>
        <v>-</v>
      </c>
      <c r="G80" s="471"/>
      <c r="H80" s="471"/>
      <c r="I80" s="472"/>
      <c r="J80" s="470" t="str">
        <f>Bareme!G80</f>
        <v>-</v>
      </c>
      <c r="K80" s="471"/>
      <c r="L80" s="471"/>
      <c r="M80" s="472"/>
      <c r="N80" s="470" t="str">
        <f>Bareme!K80</f>
        <v>-</v>
      </c>
      <c r="O80" s="471"/>
      <c r="P80" s="471"/>
      <c r="Q80" s="472"/>
      <c r="R80" s="470" t="str">
        <f>Bareme!O80</f>
        <v>-</v>
      </c>
      <c r="S80" s="471"/>
      <c r="T80" s="471"/>
      <c r="U80" s="472"/>
      <c r="V80" s="470" t="str">
        <f>Bareme!S80</f>
        <v>-</v>
      </c>
      <c r="W80" s="471"/>
      <c r="X80" s="471"/>
      <c r="Y80" s="472"/>
      <c r="Z80" s="470" t="str">
        <f>Bareme!W80</f>
        <v>-</v>
      </c>
      <c r="AA80" s="471"/>
      <c r="AB80" s="471"/>
      <c r="AC80" s="472"/>
      <c r="AD80" s="470" t="str">
        <f>Bareme!AA80</f>
        <v>-</v>
      </c>
      <c r="AE80" s="471"/>
      <c r="AF80" s="471"/>
      <c r="AG80" s="472"/>
      <c r="AH80" s="470" t="str">
        <f>Bareme!AE80</f>
        <v>-</v>
      </c>
      <c r="AI80" s="471"/>
      <c r="AJ80" s="471"/>
      <c r="AK80" s="472"/>
      <c r="AL80" s="470" t="str">
        <f>Bareme!AI80</f>
        <v>-</v>
      </c>
      <c r="AM80" s="471"/>
      <c r="AN80" s="471"/>
      <c r="AO80" s="472"/>
      <c r="AP80" s="470" t="str">
        <f>Bareme!AM80</f>
        <v>-</v>
      </c>
      <c r="AQ80" s="471"/>
      <c r="AR80" s="471"/>
      <c r="AS80" s="472"/>
      <c r="AT80" s="470" t="str">
        <f>Bareme!AQ80</f>
        <v>-</v>
      </c>
      <c r="AU80" s="471"/>
      <c r="AV80" s="471"/>
      <c r="AW80" s="472"/>
      <c r="AX80" s="470" t="str">
        <f>Bareme!AU80</f>
        <v>-</v>
      </c>
      <c r="AY80" s="471"/>
      <c r="AZ80" s="471"/>
      <c r="BA80" s="472"/>
      <c r="BB80" s="470" t="str">
        <f>Bareme!AY80</f>
        <v>-</v>
      </c>
      <c r="BC80" s="471"/>
      <c r="BD80" s="471"/>
      <c r="BE80" s="472"/>
      <c r="BF80" s="470" t="str">
        <f>Bareme!BC80</f>
        <v>-</v>
      </c>
      <c r="BG80" s="471"/>
      <c r="BH80" s="471"/>
      <c r="BI80" s="472"/>
      <c r="BJ80" s="470" t="str">
        <f>Bareme!BG80</f>
        <v>-</v>
      </c>
      <c r="BK80" s="471"/>
      <c r="BL80" s="471"/>
      <c r="BM80" s="472"/>
      <c r="BN80" s="470" t="str">
        <f>Bareme!BK80</f>
        <v>-</v>
      </c>
      <c r="BO80" s="471"/>
      <c r="BP80" s="471"/>
      <c r="BQ80" s="472"/>
      <c r="BR80" s="470" t="str">
        <f>Bareme!BO80</f>
        <v>-</v>
      </c>
      <c r="BS80" s="471"/>
      <c r="BT80" s="471"/>
      <c r="BU80" s="472"/>
      <c r="BV80" s="470" t="str">
        <f>Bareme!BS80</f>
        <v>-</v>
      </c>
      <c r="BW80" s="471"/>
      <c r="BX80" s="471"/>
      <c r="BY80" s="472"/>
      <c r="BZ80" s="470" t="str">
        <f>Bareme!BW80</f>
        <v>-</v>
      </c>
      <c r="CA80" s="471"/>
      <c r="CB80" s="471"/>
      <c r="CC80" s="472"/>
      <c r="CD80" s="470" t="str">
        <f>Bareme!CA80</f>
        <v>-</v>
      </c>
      <c r="CE80" s="471"/>
      <c r="CF80" s="471"/>
      <c r="CG80" s="472"/>
      <c r="CH80" s="470" t="str">
        <f>Bareme!CE80</f>
        <v>-</v>
      </c>
      <c r="CI80" s="471"/>
      <c r="CJ80" s="471"/>
      <c r="CK80" s="472"/>
      <c r="CL80" s="470" t="str">
        <f>Bareme!CI80</f>
        <v>-</v>
      </c>
      <c r="CM80" s="471"/>
      <c r="CN80" s="471"/>
      <c r="CO80" s="472"/>
      <c r="CP80" s="470" t="str">
        <f>Bareme!CM80</f>
        <v>-</v>
      </c>
      <c r="CQ80" s="471"/>
      <c r="CR80" s="471"/>
      <c r="CS80" s="472"/>
      <c r="CT80" s="470" t="str">
        <f>Bareme!CQ80</f>
        <v>-</v>
      </c>
      <c r="CU80" s="471"/>
      <c r="CV80" s="471"/>
      <c r="CW80" s="472"/>
      <c r="CX80" s="470" t="str">
        <f>Bareme!CU80</f>
        <v>-</v>
      </c>
      <c r="CY80" s="471"/>
      <c r="CZ80" s="471"/>
      <c r="DA80" s="472"/>
      <c r="DB80" s="470" t="str">
        <f>Bareme!CY80</f>
        <v>-</v>
      </c>
      <c r="DC80" s="471"/>
      <c r="DD80" s="471"/>
      <c r="DE80" s="472"/>
      <c r="DF80" s="470" t="str">
        <f>Bareme!DC80</f>
        <v>-</v>
      </c>
      <c r="DG80" s="471"/>
      <c r="DH80" s="471"/>
      <c r="DI80" s="472"/>
      <c r="DJ80" s="470" t="str">
        <f>Bareme!DG80</f>
        <v>-</v>
      </c>
      <c r="DK80" s="471"/>
      <c r="DL80" s="471"/>
      <c r="DM80" s="472"/>
      <c r="DN80" s="470" t="str">
        <f>Bareme!DK80</f>
        <v>-</v>
      </c>
      <c r="DO80" s="471"/>
      <c r="DP80" s="471"/>
      <c r="DQ80" s="472"/>
      <c r="DR80" s="470" t="str">
        <f>Bareme!DO80</f>
        <v>-</v>
      </c>
      <c r="DS80" s="471"/>
      <c r="DT80" s="471"/>
      <c r="DU80" s="472"/>
      <c r="DV80" s="1">
        <f t="shared" ref="DV80" si="185">COUNTIF(F80:DU80,"Evaluer")</f>
        <v>0</v>
      </c>
    </row>
    <row r="81" spans="1:126" ht="23.1" customHeight="1" x14ac:dyDescent="0.2">
      <c r="A81" s="565" t="s">
        <v>46</v>
      </c>
      <c r="B81" s="517">
        <f t="shared" ref="B81" si="186">IF(F81="x",1,0)+IF(J81="x",1,0)+IF(N81="x",1,0)+IF(R81="x",1,0)+IF(V81="x",1,0)+IF(Z81="x",1,0)+IF(AD81="x",1,0)+IF(AH81="x",1,0)+IF(AL81="x",1,0)+IF(AP81="x",1,0)+IF(AT81="x",1,0)+IF(AX81="x",1,0)+IF(BB81="x",1,0)+IF(BF81="x",1,0)+IF(BJ81="x",1,0)+IF(BN81="x",1,0)+IF(BR81="x",1,0)+IF(BV81="x",1,0)+IF(BZ81="x",1,0)+IF(CD81="x",1,0)+IF(CH81="x",1,0)+IF(CL81="x",1,0)+IF(CP81="x",1,0)+IF(CT81="x",1,0)+IF(CX81="x",1,0)+IF(DB81="x",1,0)+IF(DF81="x",1,0)+IF(DJ81="x",1,0)+IF(DN81="x",1,0)+IF(DR81="x",1,0)</f>
        <v>0</v>
      </c>
      <c r="C81" s="519">
        <f t="shared" ref="C81" si="187">IF(G81="x",1,0)+IF(K81="x",1,0)+IF(O81="x",1,0)+IF(S81="x",1,0)+IF(W81="x",1,0)+IF(AA81="x",1,0)+IF(AE81="x",1,0)+IF(AI81="x",1,0)+IF(AM81="x",1,0)+IF(AQ81="x",1,0)+IF(AU81="x",1,0)+IF(AY81="x",1,0)+IF(BC81="x",1,0)+IF(BG81="x",1,0)+IF(BK81="x",1,0)+IF(BO81="x",1,0)+IF(BS81="x",1,0)+IF(BW81="x",1,0)+IF(CA81="x",1,0)+IF(CE81="x",1,0)+IF(CI81="x",1,0)+IF(CM81="x",1,0)+IF(CQ81="x",1,0)+IF(CU81="x",1,0)+IF(CY81="x",1,0)+IF(DC81="x",1,0)+IF(DG81="x",1,0)+IF(DK81="x",1,0)+IF(DO81="x",1,0)+IF(DS81="x",1,0)</f>
        <v>0</v>
      </c>
      <c r="D81" s="519">
        <f t="shared" ref="D81" si="188">IF(H81="x",1,0)+IF(L81="x",1,0)+IF(P81="x",1,0)+IF(T81="x",1,0)+IF(X81="x",1,0)+IF(AB81="x",1,0)+IF(AF81="x",1,0)+IF(AJ81="x",1,0)+IF(AN81="x",1,0)+IF(AR81="x",1,0)+IF(AV81="x",1,0)+IF(AZ81="x",1,0)+IF(BD81="x",1,0)+IF(BH81="x",1,0)+IF(BL81="x",1,0)+IF(BP81="x",1,0)+IF(BT81="x",1,0)+IF(BX81="x",1,0)+IF(CB81="x",1,0)+IF(CF81="x",1,0)+IF(CJ81="x",1,0)+IF(CN81="x",1,0)+IF(CR81="x",1,0)+IF(CV81="x",1,0)+IF(CZ81="x",1,0)+IF(DD81="x",1,0)+IF(DH81="x",1,0)+IF(DL81="x",1,0)+IF(DP81="x",1,0)+IF(DT81="x",1,0)</f>
        <v>0</v>
      </c>
      <c r="E81" s="521">
        <f t="shared" ref="E81" si="189">IF(I81="x",1,0)+IF(M81="x",1,0)+IF(Q81="x",1,0)+IF(U81="x",1,0)+IF(Y81="x",1,0)+IF(AC81="x",1,0)+IF(AG81="x",1,0)+IF(AK81="x",1,0)+IF(AO81="x",1,0)+IF(AS81="x",1,0)+IF(AW81="x",1,0)+IF(BA81="x",1,0)+IF(BE81="x",1,0)+IF(BI81="x",1,0)+IF(BM81="x",1,0)+IF(BQ81="x",1,0)+IF(BU81="x",1,0)+IF(BY81="x",1,0)+IF(CC81="x",1,0)+IF(CG81="x",1,0)+IF(CK81="x",1,0)+IF(CO81="x",1,0)+IF(CS81="x",1,0)+IF(CW81="x",1,0)+IF(DA81="x",1,0)+IF(DE81="x",1,0)+IF(DI81="x",1,0)+IF(DM81="x",1,0)+IF(DQ81="x",1,0)+IF(DU81="x",1,0)</f>
        <v>0</v>
      </c>
      <c r="F81" s="306"/>
      <c r="G81" s="304"/>
      <c r="H81" s="304"/>
      <c r="I81" s="304"/>
      <c r="J81" s="306"/>
      <c r="K81" s="304"/>
      <c r="L81" s="304"/>
      <c r="M81" s="304"/>
      <c r="N81" s="306"/>
      <c r="O81" s="304"/>
      <c r="P81" s="304"/>
      <c r="Q81" s="304"/>
      <c r="R81" s="306"/>
      <c r="S81" s="304"/>
      <c r="T81" s="304"/>
      <c r="U81" s="304"/>
      <c r="V81" s="306"/>
      <c r="W81" s="304"/>
      <c r="X81" s="304"/>
      <c r="Y81" s="304"/>
      <c r="Z81" s="306"/>
      <c r="AA81" s="304"/>
      <c r="AB81" s="304"/>
      <c r="AC81" s="304"/>
      <c r="AD81" s="306"/>
      <c r="AE81" s="304"/>
      <c r="AF81" s="304"/>
      <c r="AG81" s="304"/>
      <c r="AH81" s="306"/>
      <c r="AI81" s="304"/>
      <c r="AJ81" s="304"/>
      <c r="AK81" s="304"/>
      <c r="AL81" s="306"/>
      <c r="AM81" s="304"/>
      <c r="AN81" s="304"/>
      <c r="AO81" s="304"/>
      <c r="AP81" s="306"/>
      <c r="AQ81" s="304"/>
      <c r="AR81" s="304"/>
      <c r="AS81" s="304"/>
      <c r="AT81" s="306"/>
      <c r="AU81" s="304"/>
      <c r="AV81" s="304"/>
      <c r="AW81" s="304"/>
      <c r="AX81" s="306"/>
      <c r="AY81" s="304"/>
      <c r="AZ81" s="304"/>
      <c r="BA81" s="304"/>
      <c r="BB81" s="306"/>
      <c r="BC81" s="304"/>
      <c r="BD81" s="304"/>
      <c r="BE81" s="304"/>
      <c r="BF81" s="306"/>
      <c r="BG81" s="304"/>
      <c r="BH81" s="304"/>
      <c r="BI81" s="304"/>
      <c r="BJ81" s="306"/>
      <c r="BK81" s="304"/>
      <c r="BL81" s="304"/>
      <c r="BM81" s="304"/>
      <c r="BN81" s="306"/>
      <c r="BO81" s="304"/>
      <c r="BP81" s="304"/>
      <c r="BQ81" s="304"/>
      <c r="BR81" s="306"/>
      <c r="BS81" s="304"/>
      <c r="BT81" s="304"/>
      <c r="BU81" s="304"/>
      <c r="BV81" s="306"/>
      <c r="BW81" s="304"/>
      <c r="BX81" s="304"/>
      <c r="BY81" s="304"/>
      <c r="BZ81" s="306"/>
      <c r="CA81" s="304"/>
      <c r="CB81" s="304"/>
      <c r="CC81" s="304"/>
      <c r="CD81" s="306"/>
      <c r="CE81" s="304"/>
      <c r="CF81" s="304"/>
      <c r="CG81" s="304"/>
      <c r="CH81" s="306"/>
      <c r="CI81" s="304"/>
      <c r="CJ81" s="304"/>
      <c r="CK81" s="304"/>
      <c r="CL81" s="306"/>
      <c r="CM81" s="304"/>
      <c r="CN81" s="304"/>
      <c r="CO81" s="304"/>
      <c r="CP81" s="306"/>
      <c r="CQ81" s="304"/>
      <c r="CR81" s="304"/>
      <c r="CS81" s="304"/>
      <c r="CT81" s="306"/>
      <c r="CU81" s="304"/>
      <c r="CV81" s="304"/>
      <c r="CW81" s="304"/>
      <c r="CX81" s="306"/>
      <c r="CY81" s="304"/>
      <c r="CZ81" s="304"/>
      <c r="DA81" s="304"/>
      <c r="DB81" s="306"/>
      <c r="DC81" s="304"/>
      <c r="DD81" s="304"/>
      <c r="DE81" s="304"/>
      <c r="DF81" s="306"/>
      <c r="DG81" s="304"/>
      <c r="DH81" s="304"/>
      <c r="DI81" s="304"/>
      <c r="DJ81" s="306"/>
      <c r="DK81" s="304"/>
      <c r="DL81" s="304"/>
      <c r="DM81" s="304"/>
      <c r="DN81" s="306"/>
      <c r="DO81" s="304"/>
      <c r="DP81" s="304"/>
      <c r="DQ81" s="304"/>
      <c r="DR81" s="306"/>
      <c r="DS81" s="304"/>
      <c r="DT81" s="304"/>
      <c r="DU81" s="304"/>
    </row>
    <row r="82" spans="1:126" ht="23.1" customHeight="1" thickBot="1" x14ac:dyDescent="0.25">
      <c r="A82" s="565"/>
      <c r="B82" s="518"/>
      <c r="C82" s="520"/>
      <c r="D82" s="520"/>
      <c r="E82" s="522"/>
      <c r="F82" s="470" t="str">
        <f>Bareme!C82</f>
        <v>-</v>
      </c>
      <c r="G82" s="471"/>
      <c r="H82" s="471"/>
      <c r="I82" s="472"/>
      <c r="J82" s="470" t="str">
        <f>Bareme!G82</f>
        <v>-</v>
      </c>
      <c r="K82" s="471"/>
      <c r="L82" s="471"/>
      <c r="M82" s="472"/>
      <c r="N82" s="470" t="str">
        <f>Bareme!K82</f>
        <v>-</v>
      </c>
      <c r="O82" s="471"/>
      <c r="P82" s="471"/>
      <c r="Q82" s="472"/>
      <c r="R82" s="470" t="str">
        <f>Bareme!O82</f>
        <v>-</v>
      </c>
      <c r="S82" s="471"/>
      <c r="T82" s="471"/>
      <c r="U82" s="472"/>
      <c r="V82" s="470" t="str">
        <f>Bareme!S82</f>
        <v>-</v>
      </c>
      <c r="W82" s="471"/>
      <c r="X82" s="471"/>
      <c r="Y82" s="472"/>
      <c r="Z82" s="470" t="str">
        <f>Bareme!W82</f>
        <v>-</v>
      </c>
      <c r="AA82" s="471"/>
      <c r="AB82" s="471"/>
      <c r="AC82" s="472"/>
      <c r="AD82" s="470" t="str">
        <f>Bareme!AA82</f>
        <v>-</v>
      </c>
      <c r="AE82" s="471"/>
      <c r="AF82" s="471"/>
      <c r="AG82" s="472"/>
      <c r="AH82" s="470" t="str">
        <f>Bareme!AE82</f>
        <v>-</v>
      </c>
      <c r="AI82" s="471"/>
      <c r="AJ82" s="471"/>
      <c r="AK82" s="472"/>
      <c r="AL82" s="470" t="str">
        <f>Bareme!AI82</f>
        <v>-</v>
      </c>
      <c r="AM82" s="471"/>
      <c r="AN82" s="471"/>
      <c r="AO82" s="472"/>
      <c r="AP82" s="470" t="str">
        <f>Bareme!AM82</f>
        <v>-</v>
      </c>
      <c r="AQ82" s="471"/>
      <c r="AR82" s="471"/>
      <c r="AS82" s="472"/>
      <c r="AT82" s="470" t="str">
        <f>Bareme!AQ82</f>
        <v>-</v>
      </c>
      <c r="AU82" s="471"/>
      <c r="AV82" s="471"/>
      <c r="AW82" s="472"/>
      <c r="AX82" s="470" t="str">
        <f>Bareme!AU82</f>
        <v>-</v>
      </c>
      <c r="AY82" s="471"/>
      <c r="AZ82" s="471"/>
      <c r="BA82" s="472"/>
      <c r="BB82" s="470" t="str">
        <f>Bareme!AY82</f>
        <v>-</v>
      </c>
      <c r="BC82" s="471"/>
      <c r="BD82" s="471"/>
      <c r="BE82" s="472"/>
      <c r="BF82" s="470" t="str">
        <f>Bareme!BC82</f>
        <v>-</v>
      </c>
      <c r="BG82" s="471"/>
      <c r="BH82" s="471"/>
      <c r="BI82" s="472"/>
      <c r="BJ82" s="470" t="str">
        <f>Bareme!BG82</f>
        <v>-</v>
      </c>
      <c r="BK82" s="471"/>
      <c r="BL82" s="471"/>
      <c r="BM82" s="472"/>
      <c r="BN82" s="470" t="str">
        <f>Bareme!BK82</f>
        <v>-</v>
      </c>
      <c r="BO82" s="471"/>
      <c r="BP82" s="471"/>
      <c r="BQ82" s="472"/>
      <c r="BR82" s="470" t="str">
        <f>Bareme!BO82</f>
        <v>-</v>
      </c>
      <c r="BS82" s="471"/>
      <c r="BT82" s="471"/>
      <c r="BU82" s="472"/>
      <c r="BV82" s="470" t="str">
        <f>Bareme!BS82</f>
        <v>-</v>
      </c>
      <c r="BW82" s="471"/>
      <c r="BX82" s="471"/>
      <c r="BY82" s="472"/>
      <c r="BZ82" s="470" t="str">
        <f>Bareme!BW82</f>
        <v>-</v>
      </c>
      <c r="CA82" s="471"/>
      <c r="CB82" s="471"/>
      <c r="CC82" s="472"/>
      <c r="CD82" s="470" t="str">
        <f>Bareme!CA82</f>
        <v>-</v>
      </c>
      <c r="CE82" s="471"/>
      <c r="CF82" s="471"/>
      <c r="CG82" s="472"/>
      <c r="CH82" s="470" t="str">
        <f>Bareme!CE82</f>
        <v>-</v>
      </c>
      <c r="CI82" s="471"/>
      <c r="CJ82" s="471"/>
      <c r="CK82" s="472"/>
      <c r="CL82" s="470" t="str">
        <f>Bareme!CI82</f>
        <v>-</v>
      </c>
      <c r="CM82" s="471"/>
      <c r="CN82" s="471"/>
      <c r="CO82" s="472"/>
      <c r="CP82" s="470" t="str">
        <f>Bareme!CM82</f>
        <v>-</v>
      </c>
      <c r="CQ82" s="471"/>
      <c r="CR82" s="471"/>
      <c r="CS82" s="472"/>
      <c r="CT82" s="470" t="str">
        <f>Bareme!CQ82</f>
        <v>-</v>
      </c>
      <c r="CU82" s="471"/>
      <c r="CV82" s="471"/>
      <c r="CW82" s="472"/>
      <c r="CX82" s="470" t="str">
        <f>Bareme!CU82</f>
        <v>-</v>
      </c>
      <c r="CY82" s="471"/>
      <c r="CZ82" s="471"/>
      <c r="DA82" s="472"/>
      <c r="DB82" s="470" t="str">
        <f>Bareme!CY82</f>
        <v>-</v>
      </c>
      <c r="DC82" s="471"/>
      <c r="DD82" s="471"/>
      <c r="DE82" s="472"/>
      <c r="DF82" s="470" t="str">
        <f>Bareme!DC82</f>
        <v>-</v>
      </c>
      <c r="DG82" s="471"/>
      <c r="DH82" s="471"/>
      <c r="DI82" s="472"/>
      <c r="DJ82" s="470" t="str">
        <f>Bareme!DG82</f>
        <v>-</v>
      </c>
      <c r="DK82" s="471"/>
      <c r="DL82" s="471"/>
      <c r="DM82" s="472"/>
      <c r="DN82" s="470" t="str">
        <f>Bareme!DK82</f>
        <v>-</v>
      </c>
      <c r="DO82" s="471"/>
      <c r="DP82" s="471"/>
      <c r="DQ82" s="472"/>
      <c r="DR82" s="470" t="str">
        <f>Bareme!DO82</f>
        <v>-</v>
      </c>
      <c r="DS82" s="471"/>
      <c r="DT82" s="471"/>
      <c r="DU82" s="472"/>
      <c r="DV82" s="1">
        <f t="shared" ref="DV82" si="190">COUNTIF(F82:DU82,"Evaluer")</f>
        <v>0</v>
      </c>
    </row>
    <row r="83" spans="1:126" ht="23.1" customHeight="1" x14ac:dyDescent="0.2">
      <c r="A83" s="566" t="s">
        <v>66</v>
      </c>
      <c r="B83" s="529">
        <f t="shared" ref="B83" si="191">IF(F83="x",1,0)+IF(J83="x",1,0)+IF(N83="x",1,0)+IF(R83="x",1,0)+IF(V83="x",1,0)+IF(Z83="x",1,0)+IF(AD83="x",1,0)+IF(AH83="x",1,0)+IF(AL83="x",1,0)+IF(AP83="x",1,0)+IF(AT83="x",1,0)+IF(AX83="x",1,0)+IF(BB83="x",1,0)+IF(BF83="x",1,0)+IF(BJ83="x",1,0)+IF(BN83="x",1,0)+IF(BR83="x",1,0)+IF(BV83="x",1,0)+IF(BZ83="x",1,0)+IF(CD83="x",1,0)+IF(CH83="x",1,0)+IF(CL83="x",1,0)+IF(CP83="x",1,0)+IF(CT83="x",1,0)+IF(CX83="x",1,0)+IF(DB83="x",1,0)+IF(DF83="x",1,0)+IF(DJ83="x",1,0)+IF(DN83="x",1,0)+IF(DR83="x",1,0)</f>
        <v>0</v>
      </c>
      <c r="C83" s="515">
        <f t="shared" ref="C83" si="192">IF(G83="x",1,0)+IF(K83="x",1,0)+IF(O83="x",1,0)+IF(S83="x",1,0)+IF(W83="x",1,0)+IF(AA83="x",1,0)+IF(AE83="x",1,0)+IF(AI83="x",1,0)+IF(AM83="x",1,0)+IF(AQ83="x",1,0)+IF(AU83="x",1,0)+IF(AY83="x",1,0)+IF(BC83="x",1,0)+IF(BG83="x",1,0)+IF(BK83="x",1,0)+IF(BO83="x",1,0)+IF(BS83="x",1,0)+IF(BW83="x",1,0)+IF(CA83="x",1,0)+IF(CE83="x",1,0)+IF(CI83="x",1,0)+IF(CM83="x",1,0)+IF(CQ83="x",1,0)+IF(CU83="x",1,0)+IF(CY83="x",1,0)+IF(DC83="x",1,0)+IF(DG83="x",1,0)+IF(DK83="x",1,0)+IF(DO83="x",1,0)+IF(DS83="x",1,0)</f>
        <v>0</v>
      </c>
      <c r="D83" s="515">
        <f t="shared" ref="D83" si="193">IF(H83="x",1,0)+IF(L83="x",1,0)+IF(P83="x",1,0)+IF(T83="x",1,0)+IF(X83="x",1,0)+IF(AB83="x",1,0)+IF(AF83="x",1,0)+IF(AJ83="x",1,0)+IF(AN83="x",1,0)+IF(AR83="x",1,0)+IF(AV83="x",1,0)+IF(AZ83="x",1,0)+IF(BD83="x",1,0)+IF(BH83="x",1,0)+IF(BL83="x",1,0)+IF(BP83="x",1,0)+IF(BT83="x",1,0)+IF(BX83="x",1,0)+IF(CB83="x",1,0)+IF(CF83="x",1,0)+IF(CJ83="x",1,0)+IF(CN83="x",1,0)+IF(CR83="x",1,0)+IF(CV83="x",1,0)+IF(CZ83="x",1,0)+IF(DD83="x",1,0)+IF(DH83="x",1,0)+IF(DL83="x",1,0)+IF(DP83="x",1,0)+IF(DT83="x",1,0)</f>
        <v>0</v>
      </c>
      <c r="E83" s="531">
        <f t="shared" ref="E83" si="194">IF(I83="x",1,0)+IF(M83="x",1,0)+IF(Q83="x",1,0)+IF(U83="x",1,0)+IF(Y83="x",1,0)+IF(AC83="x",1,0)+IF(AG83="x",1,0)+IF(AK83="x",1,0)+IF(AO83="x",1,0)+IF(AS83="x",1,0)+IF(AW83="x",1,0)+IF(BA83="x",1,0)+IF(BE83="x",1,0)+IF(BI83="x",1,0)+IF(BM83="x",1,0)+IF(BQ83="x",1,0)+IF(BU83="x",1,0)+IF(BY83="x",1,0)+IF(CC83="x",1,0)+IF(CG83="x",1,0)+IF(CK83="x",1,0)+IF(CO83="x",1,0)+IF(CS83="x",1,0)+IF(CW83="x",1,0)+IF(DA83="x",1,0)+IF(DE83="x",1,0)+IF(DI83="x",1,0)+IF(DM83="x",1,0)+IF(DQ83="x",1,0)+IF(DU83="x",1,0)</f>
        <v>0</v>
      </c>
      <c r="F83" s="306"/>
      <c r="G83" s="304"/>
      <c r="H83" s="304"/>
      <c r="I83" s="304"/>
      <c r="J83" s="306"/>
      <c r="K83" s="304"/>
      <c r="L83" s="304"/>
      <c r="M83" s="304"/>
      <c r="N83" s="306"/>
      <c r="O83" s="304"/>
      <c r="P83" s="304"/>
      <c r="Q83" s="304"/>
      <c r="R83" s="306"/>
      <c r="S83" s="304"/>
      <c r="T83" s="304"/>
      <c r="U83" s="304"/>
      <c r="V83" s="306"/>
      <c r="W83" s="304"/>
      <c r="X83" s="304"/>
      <c r="Y83" s="304"/>
      <c r="Z83" s="306"/>
      <c r="AA83" s="304"/>
      <c r="AB83" s="304"/>
      <c r="AC83" s="304"/>
      <c r="AD83" s="306"/>
      <c r="AE83" s="304"/>
      <c r="AF83" s="304"/>
      <c r="AG83" s="304"/>
      <c r="AH83" s="306"/>
      <c r="AI83" s="304"/>
      <c r="AJ83" s="304"/>
      <c r="AK83" s="304"/>
      <c r="AL83" s="306"/>
      <c r="AM83" s="304"/>
      <c r="AN83" s="304"/>
      <c r="AO83" s="304"/>
      <c r="AP83" s="306"/>
      <c r="AQ83" s="304"/>
      <c r="AR83" s="304"/>
      <c r="AS83" s="304"/>
      <c r="AT83" s="306"/>
      <c r="AU83" s="304"/>
      <c r="AV83" s="304"/>
      <c r="AW83" s="304"/>
      <c r="AX83" s="306"/>
      <c r="AY83" s="304"/>
      <c r="AZ83" s="304"/>
      <c r="BA83" s="304"/>
      <c r="BB83" s="306"/>
      <c r="BC83" s="304"/>
      <c r="BD83" s="304"/>
      <c r="BE83" s="304"/>
      <c r="BF83" s="306"/>
      <c r="BG83" s="304"/>
      <c r="BH83" s="304"/>
      <c r="BI83" s="304"/>
      <c r="BJ83" s="306"/>
      <c r="BK83" s="304"/>
      <c r="BL83" s="304"/>
      <c r="BM83" s="304"/>
      <c r="BN83" s="306"/>
      <c r="BO83" s="304"/>
      <c r="BP83" s="304"/>
      <c r="BQ83" s="304"/>
      <c r="BR83" s="306"/>
      <c r="BS83" s="304"/>
      <c r="BT83" s="304"/>
      <c r="BU83" s="304"/>
      <c r="BV83" s="306"/>
      <c r="BW83" s="304"/>
      <c r="BX83" s="304"/>
      <c r="BY83" s="304"/>
      <c r="BZ83" s="306"/>
      <c r="CA83" s="304"/>
      <c r="CB83" s="304"/>
      <c r="CC83" s="304"/>
      <c r="CD83" s="306"/>
      <c r="CE83" s="304"/>
      <c r="CF83" s="304"/>
      <c r="CG83" s="304"/>
      <c r="CH83" s="306"/>
      <c r="CI83" s="304"/>
      <c r="CJ83" s="304"/>
      <c r="CK83" s="304"/>
      <c r="CL83" s="306"/>
      <c r="CM83" s="304"/>
      <c r="CN83" s="304"/>
      <c r="CO83" s="304"/>
      <c r="CP83" s="306"/>
      <c r="CQ83" s="304"/>
      <c r="CR83" s="304"/>
      <c r="CS83" s="304"/>
      <c r="CT83" s="306"/>
      <c r="CU83" s="304"/>
      <c r="CV83" s="304"/>
      <c r="CW83" s="304"/>
      <c r="CX83" s="306"/>
      <c r="CY83" s="304"/>
      <c r="CZ83" s="304"/>
      <c r="DA83" s="304"/>
      <c r="DB83" s="306"/>
      <c r="DC83" s="304"/>
      <c r="DD83" s="304"/>
      <c r="DE83" s="304"/>
      <c r="DF83" s="306"/>
      <c r="DG83" s="304"/>
      <c r="DH83" s="304"/>
      <c r="DI83" s="304"/>
      <c r="DJ83" s="306"/>
      <c r="DK83" s="304"/>
      <c r="DL83" s="304"/>
      <c r="DM83" s="304"/>
      <c r="DN83" s="306"/>
      <c r="DO83" s="304"/>
      <c r="DP83" s="304"/>
      <c r="DQ83" s="304"/>
      <c r="DR83" s="306"/>
      <c r="DS83" s="304"/>
      <c r="DT83" s="304"/>
      <c r="DU83" s="304"/>
    </row>
    <row r="84" spans="1:126" ht="23.1" customHeight="1" thickBot="1" x14ac:dyDescent="0.25">
      <c r="A84" s="566"/>
      <c r="B84" s="530"/>
      <c r="C84" s="516"/>
      <c r="D84" s="516"/>
      <c r="E84" s="532"/>
      <c r="F84" s="470" t="str">
        <f>Bareme!C84</f>
        <v>-</v>
      </c>
      <c r="G84" s="471"/>
      <c r="H84" s="471"/>
      <c r="I84" s="472"/>
      <c r="J84" s="470" t="str">
        <f>Bareme!G84</f>
        <v>-</v>
      </c>
      <c r="K84" s="471"/>
      <c r="L84" s="471"/>
      <c r="M84" s="472"/>
      <c r="N84" s="470" t="str">
        <f>Bareme!K84</f>
        <v>-</v>
      </c>
      <c r="O84" s="471"/>
      <c r="P84" s="471"/>
      <c r="Q84" s="472"/>
      <c r="R84" s="470" t="str">
        <f>Bareme!O84</f>
        <v>-</v>
      </c>
      <c r="S84" s="471"/>
      <c r="T84" s="471"/>
      <c r="U84" s="472"/>
      <c r="V84" s="470" t="str">
        <f>Bareme!S84</f>
        <v>-</v>
      </c>
      <c r="W84" s="471"/>
      <c r="X84" s="471"/>
      <c r="Y84" s="472"/>
      <c r="Z84" s="470" t="str">
        <f>Bareme!W84</f>
        <v>-</v>
      </c>
      <c r="AA84" s="471"/>
      <c r="AB84" s="471"/>
      <c r="AC84" s="472"/>
      <c r="AD84" s="470" t="str">
        <f>Bareme!AA84</f>
        <v>-</v>
      </c>
      <c r="AE84" s="471"/>
      <c r="AF84" s="471"/>
      <c r="AG84" s="472"/>
      <c r="AH84" s="470" t="str">
        <f>Bareme!AE84</f>
        <v>-</v>
      </c>
      <c r="AI84" s="471"/>
      <c r="AJ84" s="471"/>
      <c r="AK84" s="472"/>
      <c r="AL84" s="470" t="str">
        <f>Bareme!AI84</f>
        <v>-</v>
      </c>
      <c r="AM84" s="471"/>
      <c r="AN84" s="471"/>
      <c r="AO84" s="472"/>
      <c r="AP84" s="470" t="str">
        <f>Bareme!AM84</f>
        <v>-</v>
      </c>
      <c r="AQ84" s="471"/>
      <c r="AR84" s="471"/>
      <c r="AS84" s="472"/>
      <c r="AT84" s="470" t="str">
        <f>Bareme!AQ84</f>
        <v>-</v>
      </c>
      <c r="AU84" s="471"/>
      <c r="AV84" s="471"/>
      <c r="AW84" s="472"/>
      <c r="AX84" s="470" t="str">
        <f>Bareme!AU84</f>
        <v>-</v>
      </c>
      <c r="AY84" s="471"/>
      <c r="AZ84" s="471"/>
      <c r="BA84" s="472"/>
      <c r="BB84" s="470" t="str">
        <f>Bareme!AY84</f>
        <v>-</v>
      </c>
      <c r="BC84" s="471"/>
      <c r="BD84" s="471"/>
      <c r="BE84" s="472"/>
      <c r="BF84" s="470" t="str">
        <f>Bareme!BC84</f>
        <v>-</v>
      </c>
      <c r="BG84" s="471"/>
      <c r="BH84" s="471"/>
      <c r="BI84" s="472"/>
      <c r="BJ84" s="470" t="str">
        <f>Bareme!BG84</f>
        <v>-</v>
      </c>
      <c r="BK84" s="471"/>
      <c r="BL84" s="471"/>
      <c r="BM84" s="472"/>
      <c r="BN84" s="470" t="str">
        <f>Bareme!BK84</f>
        <v>-</v>
      </c>
      <c r="BO84" s="471"/>
      <c r="BP84" s="471"/>
      <c r="BQ84" s="472"/>
      <c r="BR84" s="470" t="str">
        <f>Bareme!BO84</f>
        <v>-</v>
      </c>
      <c r="BS84" s="471"/>
      <c r="BT84" s="471"/>
      <c r="BU84" s="472"/>
      <c r="BV84" s="470" t="str">
        <f>Bareme!BS84</f>
        <v>-</v>
      </c>
      <c r="BW84" s="471"/>
      <c r="BX84" s="471"/>
      <c r="BY84" s="472"/>
      <c r="BZ84" s="470" t="str">
        <f>Bareme!BW84</f>
        <v>-</v>
      </c>
      <c r="CA84" s="471"/>
      <c r="CB84" s="471"/>
      <c r="CC84" s="472"/>
      <c r="CD84" s="470" t="str">
        <f>Bareme!CA84</f>
        <v>-</v>
      </c>
      <c r="CE84" s="471"/>
      <c r="CF84" s="471"/>
      <c r="CG84" s="472"/>
      <c r="CH84" s="470" t="str">
        <f>Bareme!CE84</f>
        <v>-</v>
      </c>
      <c r="CI84" s="471"/>
      <c r="CJ84" s="471"/>
      <c r="CK84" s="472"/>
      <c r="CL84" s="470" t="str">
        <f>Bareme!CI84</f>
        <v>-</v>
      </c>
      <c r="CM84" s="471"/>
      <c r="CN84" s="471"/>
      <c r="CO84" s="472"/>
      <c r="CP84" s="470" t="str">
        <f>Bareme!CM84</f>
        <v>-</v>
      </c>
      <c r="CQ84" s="471"/>
      <c r="CR84" s="471"/>
      <c r="CS84" s="472"/>
      <c r="CT84" s="470" t="str">
        <f>Bareme!CQ84</f>
        <v>-</v>
      </c>
      <c r="CU84" s="471"/>
      <c r="CV84" s="471"/>
      <c r="CW84" s="472"/>
      <c r="CX84" s="470" t="str">
        <f>Bareme!CU84</f>
        <v>-</v>
      </c>
      <c r="CY84" s="471"/>
      <c r="CZ84" s="471"/>
      <c r="DA84" s="472"/>
      <c r="DB84" s="470" t="str">
        <f>Bareme!CY84</f>
        <v>-</v>
      </c>
      <c r="DC84" s="471"/>
      <c r="DD84" s="471"/>
      <c r="DE84" s="472"/>
      <c r="DF84" s="470" t="str">
        <f>Bareme!DC84</f>
        <v>-</v>
      </c>
      <c r="DG84" s="471"/>
      <c r="DH84" s="471"/>
      <c r="DI84" s="472"/>
      <c r="DJ84" s="470" t="str">
        <f>Bareme!DG84</f>
        <v>-</v>
      </c>
      <c r="DK84" s="471"/>
      <c r="DL84" s="471"/>
      <c r="DM84" s="472"/>
      <c r="DN84" s="470" t="str">
        <f>Bareme!DK84</f>
        <v>-</v>
      </c>
      <c r="DO84" s="471"/>
      <c r="DP84" s="471"/>
      <c r="DQ84" s="472"/>
      <c r="DR84" s="470" t="str">
        <f>Bareme!DO84</f>
        <v>-</v>
      </c>
      <c r="DS84" s="471"/>
      <c r="DT84" s="471"/>
      <c r="DU84" s="472"/>
      <c r="DV84" s="1">
        <f t="shared" ref="DV84" si="195">COUNTIF(F84:DU84,"Evaluer")</f>
        <v>0</v>
      </c>
    </row>
    <row r="85" spans="1:126" ht="23.1" customHeight="1" x14ac:dyDescent="0.2">
      <c r="A85" s="568" t="s">
        <v>53</v>
      </c>
      <c r="B85" s="523">
        <f t="shared" ref="B85" si="196">IF(F85="x",1,0)+IF(J85="x",1,0)+IF(N85="x",1,0)+IF(R85="x",1,0)+IF(V85="x",1,0)+IF(Z85="x",1,0)+IF(AD85="x",1,0)+IF(AH85="x",1,0)+IF(AL85="x",1,0)+IF(AP85="x",1,0)+IF(AT85="x",1,0)+IF(AX85="x",1,0)+IF(BB85="x",1,0)+IF(BF85="x",1,0)+IF(BJ85="x",1,0)+IF(BN85="x",1,0)+IF(BR85="x",1,0)+IF(BV85="x",1,0)+IF(BZ85="x",1,0)+IF(CD85="x",1,0)+IF(CH85="x",1,0)+IF(CL85="x",1,0)+IF(CP85="x",1,0)+IF(CT85="x",1,0)+IF(CX85="x",1,0)+IF(DB85="x",1,0)+IF(DF85="x",1,0)+IF(DJ85="x",1,0)+IF(DN85="x",1,0)+IF(DR85="x",1,0)</f>
        <v>0</v>
      </c>
      <c r="C85" s="525">
        <f t="shared" ref="C85" si="197">IF(G85="x",1,0)+IF(K85="x",1,0)+IF(O85="x",1,0)+IF(S85="x",1,0)+IF(W85="x",1,0)+IF(AA85="x",1,0)+IF(AE85="x",1,0)+IF(AI85="x",1,0)+IF(AM85="x",1,0)+IF(AQ85="x",1,0)+IF(AU85="x",1,0)+IF(AY85="x",1,0)+IF(BC85="x",1,0)+IF(BG85="x",1,0)+IF(BK85="x",1,0)+IF(BO85="x",1,0)+IF(BS85="x",1,0)+IF(BW85="x",1,0)+IF(CA85="x",1,0)+IF(CE85="x",1,0)+IF(CI85="x",1,0)+IF(CM85="x",1,0)+IF(CQ85="x",1,0)+IF(CU85="x",1,0)+IF(CY85="x",1,0)+IF(DC85="x",1,0)+IF(DG85="x",1,0)+IF(DK85="x",1,0)+IF(DO85="x",1,0)+IF(DS85="x",1,0)</f>
        <v>0</v>
      </c>
      <c r="D85" s="525">
        <f t="shared" ref="D85" si="198">IF(H85="x",1,0)+IF(L85="x",1,0)+IF(P85="x",1,0)+IF(T85="x",1,0)+IF(X85="x",1,0)+IF(AB85="x",1,0)+IF(AF85="x",1,0)+IF(AJ85="x",1,0)+IF(AN85="x",1,0)+IF(AR85="x",1,0)+IF(AV85="x",1,0)+IF(AZ85="x",1,0)+IF(BD85="x",1,0)+IF(BH85="x",1,0)+IF(BL85="x",1,0)+IF(BP85="x",1,0)+IF(BT85="x",1,0)+IF(BX85="x",1,0)+IF(CB85="x",1,0)+IF(CF85="x",1,0)+IF(CJ85="x",1,0)+IF(CN85="x",1,0)+IF(CR85="x",1,0)+IF(CV85="x",1,0)+IF(CZ85="x",1,0)+IF(DD85="x",1,0)+IF(DH85="x",1,0)+IF(DL85="x",1,0)+IF(DP85="x",1,0)+IF(DT85="x",1,0)</f>
        <v>0</v>
      </c>
      <c r="E85" s="527">
        <f t="shared" ref="E85" si="199">IF(I85="x",1,0)+IF(M85="x",1,0)+IF(Q85="x",1,0)+IF(U85="x",1,0)+IF(Y85="x",1,0)+IF(AC85="x",1,0)+IF(AG85="x",1,0)+IF(AK85="x",1,0)+IF(AO85="x",1,0)+IF(AS85="x",1,0)+IF(AW85="x",1,0)+IF(BA85="x",1,0)+IF(BE85="x",1,0)+IF(BI85="x",1,0)+IF(BM85="x",1,0)+IF(BQ85="x",1,0)+IF(BU85="x",1,0)+IF(BY85="x",1,0)+IF(CC85="x",1,0)+IF(CG85="x",1,0)+IF(CK85="x",1,0)+IF(CO85="x",1,0)+IF(CS85="x",1,0)+IF(CW85="x",1,0)+IF(DA85="x",1,0)+IF(DE85="x",1,0)+IF(DI85="x",1,0)+IF(DM85="x",1,0)+IF(DQ85="x",1,0)+IF(DU85="x",1,0)</f>
        <v>0</v>
      </c>
      <c r="F85" s="306"/>
      <c r="G85" s="304"/>
      <c r="H85" s="304"/>
      <c r="I85" s="304"/>
      <c r="J85" s="306"/>
      <c r="K85" s="304"/>
      <c r="L85" s="304"/>
      <c r="M85" s="304"/>
      <c r="N85" s="306"/>
      <c r="O85" s="304"/>
      <c r="P85" s="304"/>
      <c r="Q85" s="304"/>
      <c r="R85" s="306"/>
      <c r="S85" s="304"/>
      <c r="T85" s="304"/>
      <c r="U85" s="304"/>
      <c r="V85" s="306"/>
      <c r="W85" s="304"/>
      <c r="X85" s="304"/>
      <c r="Y85" s="304"/>
      <c r="Z85" s="306"/>
      <c r="AA85" s="304"/>
      <c r="AB85" s="304"/>
      <c r="AC85" s="304"/>
      <c r="AD85" s="306"/>
      <c r="AE85" s="304"/>
      <c r="AF85" s="304"/>
      <c r="AG85" s="304"/>
      <c r="AH85" s="306"/>
      <c r="AI85" s="304"/>
      <c r="AJ85" s="304"/>
      <c r="AK85" s="304"/>
      <c r="AL85" s="306"/>
      <c r="AM85" s="304"/>
      <c r="AN85" s="304"/>
      <c r="AO85" s="304"/>
      <c r="AP85" s="306"/>
      <c r="AQ85" s="304"/>
      <c r="AR85" s="304"/>
      <c r="AS85" s="304"/>
      <c r="AT85" s="306"/>
      <c r="AU85" s="304"/>
      <c r="AV85" s="304"/>
      <c r="AW85" s="304"/>
      <c r="AX85" s="306"/>
      <c r="AY85" s="304"/>
      <c r="AZ85" s="304"/>
      <c r="BA85" s="304"/>
      <c r="BB85" s="306"/>
      <c r="BC85" s="304"/>
      <c r="BD85" s="304"/>
      <c r="BE85" s="304"/>
      <c r="BF85" s="306"/>
      <c r="BG85" s="304"/>
      <c r="BH85" s="304"/>
      <c r="BI85" s="304"/>
      <c r="BJ85" s="306"/>
      <c r="BK85" s="304"/>
      <c r="BL85" s="304"/>
      <c r="BM85" s="304"/>
      <c r="BN85" s="306"/>
      <c r="BO85" s="304"/>
      <c r="BP85" s="304"/>
      <c r="BQ85" s="304"/>
      <c r="BR85" s="306"/>
      <c r="BS85" s="304"/>
      <c r="BT85" s="304"/>
      <c r="BU85" s="304"/>
      <c r="BV85" s="306"/>
      <c r="BW85" s="304"/>
      <c r="BX85" s="304"/>
      <c r="BY85" s="304"/>
      <c r="BZ85" s="306"/>
      <c r="CA85" s="304"/>
      <c r="CB85" s="304"/>
      <c r="CC85" s="304"/>
      <c r="CD85" s="306"/>
      <c r="CE85" s="304"/>
      <c r="CF85" s="304"/>
      <c r="CG85" s="304"/>
      <c r="CH85" s="306"/>
      <c r="CI85" s="304"/>
      <c r="CJ85" s="304"/>
      <c r="CK85" s="304"/>
      <c r="CL85" s="306"/>
      <c r="CM85" s="304"/>
      <c r="CN85" s="304"/>
      <c r="CO85" s="304"/>
      <c r="CP85" s="306"/>
      <c r="CQ85" s="304"/>
      <c r="CR85" s="304"/>
      <c r="CS85" s="304"/>
      <c r="CT85" s="306"/>
      <c r="CU85" s="304"/>
      <c r="CV85" s="304"/>
      <c r="CW85" s="304"/>
      <c r="CX85" s="306"/>
      <c r="CY85" s="304"/>
      <c r="CZ85" s="304"/>
      <c r="DA85" s="304"/>
      <c r="DB85" s="306"/>
      <c r="DC85" s="304"/>
      <c r="DD85" s="304"/>
      <c r="DE85" s="304"/>
      <c r="DF85" s="306"/>
      <c r="DG85" s="304"/>
      <c r="DH85" s="304"/>
      <c r="DI85" s="304"/>
      <c r="DJ85" s="306"/>
      <c r="DK85" s="304"/>
      <c r="DL85" s="304"/>
      <c r="DM85" s="304"/>
      <c r="DN85" s="306"/>
      <c r="DO85" s="304"/>
      <c r="DP85" s="304"/>
      <c r="DQ85" s="304"/>
      <c r="DR85" s="306"/>
      <c r="DS85" s="304"/>
      <c r="DT85" s="304"/>
      <c r="DU85" s="304"/>
    </row>
    <row r="86" spans="1:126" ht="23.1" customHeight="1" thickBot="1" x14ac:dyDescent="0.25">
      <c r="A86" s="568"/>
      <c r="B86" s="524"/>
      <c r="C86" s="526"/>
      <c r="D86" s="526"/>
      <c r="E86" s="528"/>
      <c r="F86" s="470" t="str">
        <f>Bareme!C86</f>
        <v>-</v>
      </c>
      <c r="G86" s="471"/>
      <c r="H86" s="471"/>
      <c r="I86" s="472"/>
      <c r="J86" s="470" t="str">
        <f>Bareme!G86</f>
        <v>-</v>
      </c>
      <c r="K86" s="471"/>
      <c r="L86" s="471"/>
      <c r="M86" s="472"/>
      <c r="N86" s="470" t="str">
        <f>Bareme!K86</f>
        <v>-</v>
      </c>
      <c r="O86" s="471"/>
      <c r="P86" s="471"/>
      <c r="Q86" s="472"/>
      <c r="R86" s="470" t="str">
        <f>Bareme!O86</f>
        <v>-</v>
      </c>
      <c r="S86" s="471"/>
      <c r="T86" s="471"/>
      <c r="U86" s="472"/>
      <c r="V86" s="470" t="str">
        <f>Bareme!S86</f>
        <v>-</v>
      </c>
      <c r="W86" s="471"/>
      <c r="X86" s="471"/>
      <c r="Y86" s="472"/>
      <c r="Z86" s="470" t="str">
        <f>Bareme!W86</f>
        <v>-</v>
      </c>
      <c r="AA86" s="471"/>
      <c r="AB86" s="471"/>
      <c r="AC86" s="472"/>
      <c r="AD86" s="470" t="str">
        <f>Bareme!AA86</f>
        <v>-</v>
      </c>
      <c r="AE86" s="471"/>
      <c r="AF86" s="471"/>
      <c r="AG86" s="472"/>
      <c r="AH86" s="470" t="str">
        <f>Bareme!AE86</f>
        <v>-</v>
      </c>
      <c r="AI86" s="471"/>
      <c r="AJ86" s="471"/>
      <c r="AK86" s="472"/>
      <c r="AL86" s="470" t="str">
        <f>Bareme!AI86</f>
        <v>-</v>
      </c>
      <c r="AM86" s="471"/>
      <c r="AN86" s="471"/>
      <c r="AO86" s="472"/>
      <c r="AP86" s="470" t="str">
        <f>Bareme!AM86</f>
        <v>-</v>
      </c>
      <c r="AQ86" s="471"/>
      <c r="AR86" s="471"/>
      <c r="AS86" s="472"/>
      <c r="AT86" s="470" t="str">
        <f>Bareme!AQ86</f>
        <v>-</v>
      </c>
      <c r="AU86" s="471"/>
      <c r="AV86" s="471"/>
      <c r="AW86" s="472"/>
      <c r="AX86" s="470" t="str">
        <f>Bareme!AU86</f>
        <v>-</v>
      </c>
      <c r="AY86" s="471"/>
      <c r="AZ86" s="471"/>
      <c r="BA86" s="472"/>
      <c r="BB86" s="470" t="str">
        <f>Bareme!AY86</f>
        <v>-</v>
      </c>
      <c r="BC86" s="471"/>
      <c r="BD86" s="471"/>
      <c r="BE86" s="472"/>
      <c r="BF86" s="470" t="str">
        <f>Bareme!BC86</f>
        <v>-</v>
      </c>
      <c r="BG86" s="471"/>
      <c r="BH86" s="471"/>
      <c r="BI86" s="472"/>
      <c r="BJ86" s="470" t="str">
        <f>Bareme!BG86</f>
        <v>-</v>
      </c>
      <c r="BK86" s="471"/>
      <c r="BL86" s="471"/>
      <c r="BM86" s="472"/>
      <c r="BN86" s="470" t="str">
        <f>Bareme!BK86</f>
        <v>-</v>
      </c>
      <c r="BO86" s="471"/>
      <c r="BP86" s="471"/>
      <c r="BQ86" s="472"/>
      <c r="BR86" s="470" t="str">
        <f>Bareme!BO86</f>
        <v>-</v>
      </c>
      <c r="BS86" s="471"/>
      <c r="BT86" s="471"/>
      <c r="BU86" s="472"/>
      <c r="BV86" s="470" t="str">
        <f>Bareme!BS86</f>
        <v>-</v>
      </c>
      <c r="BW86" s="471"/>
      <c r="BX86" s="471"/>
      <c r="BY86" s="472"/>
      <c r="BZ86" s="470" t="str">
        <f>Bareme!BW86</f>
        <v>-</v>
      </c>
      <c r="CA86" s="471"/>
      <c r="CB86" s="471"/>
      <c r="CC86" s="472"/>
      <c r="CD86" s="470" t="str">
        <f>Bareme!CA86</f>
        <v>-</v>
      </c>
      <c r="CE86" s="471"/>
      <c r="CF86" s="471"/>
      <c r="CG86" s="472"/>
      <c r="CH86" s="470" t="str">
        <f>Bareme!CE86</f>
        <v>-</v>
      </c>
      <c r="CI86" s="471"/>
      <c r="CJ86" s="471"/>
      <c r="CK86" s="472"/>
      <c r="CL86" s="470" t="str">
        <f>Bareme!CI86</f>
        <v>-</v>
      </c>
      <c r="CM86" s="471"/>
      <c r="CN86" s="471"/>
      <c r="CO86" s="472"/>
      <c r="CP86" s="470" t="str">
        <f>Bareme!CM86</f>
        <v>-</v>
      </c>
      <c r="CQ86" s="471"/>
      <c r="CR86" s="471"/>
      <c r="CS86" s="472"/>
      <c r="CT86" s="470" t="str">
        <f>Bareme!CQ86</f>
        <v>-</v>
      </c>
      <c r="CU86" s="471"/>
      <c r="CV86" s="471"/>
      <c r="CW86" s="472"/>
      <c r="CX86" s="470" t="str">
        <f>Bareme!CU86</f>
        <v>-</v>
      </c>
      <c r="CY86" s="471"/>
      <c r="CZ86" s="471"/>
      <c r="DA86" s="472"/>
      <c r="DB86" s="470" t="str">
        <f>Bareme!CY86</f>
        <v>-</v>
      </c>
      <c r="DC86" s="471"/>
      <c r="DD86" s="471"/>
      <c r="DE86" s="472"/>
      <c r="DF86" s="470" t="str">
        <f>Bareme!DC86</f>
        <v>-</v>
      </c>
      <c r="DG86" s="471"/>
      <c r="DH86" s="471"/>
      <c r="DI86" s="472"/>
      <c r="DJ86" s="470" t="str">
        <f>Bareme!DG86</f>
        <v>-</v>
      </c>
      <c r="DK86" s="471"/>
      <c r="DL86" s="471"/>
      <c r="DM86" s="472"/>
      <c r="DN86" s="470" t="str">
        <f>Bareme!DK86</f>
        <v>-</v>
      </c>
      <c r="DO86" s="471"/>
      <c r="DP86" s="471"/>
      <c r="DQ86" s="472"/>
      <c r="DR86" s="470" t="str">
        <f>Bareme!DO86</f>
        <v>-</v>
      </c>
      <c r="DS86" s="471"/>
      <c r="DT86" s="471"/>
      <c r="DU86" s="472"/>
      <c r="DV86" s="1">
        <f t="shared" ref="DV86" si="200">COUNTIF(F86:DU86,"Evaluer")</f>
        <v>0</v>
      </c>
    </row>
    <row r="87" spans="1:126" ht="23.1" customHeight="1" x14ac:dyDescent="0.2">
      <c r="A87" s="568" t="s">
        <v>54</v>
      </c>
      <c r="B87" s="523">
        <f t="shared" ref="B87" si="201">IF(F87="x",1,0)+IF(J87="x",1,0)+IF(N87="x",1,0)+IF(R87="x",1,0)+IF(V87="x",1,0)+IF(Z87="x",1,0)+IF(AD87="x",1,0)+IF(AH87="x",1,0)+IF(AL87="x",1,0)+IF(AP87="x",1,0)+IF(AT87="x",1,0)+IF(AX87="x",1,0)+IF(BB87="x",1,0)+IF(BF87="x",1,0)+IF(BJ87="x",1,0)+IF(BN87="x",1,0)+IF(BR87="x",1,0)+IF(BV87="x",1,0)+IF(BZ87="x",1,0)+IF(CD87="x",1,0)+IF(CH87="x",1,0)+IF(CL87="x",1,0)+IF(CP87="x",1,0)+IF(CT87="x",1,0)+IF(CX87="x",1,0)+IF(DB87="x",1,0)+IF(DF87="x",1,0)+IF(DJ87="x",1,0)+IF(DN87="x",1,0)+IF(DR87="x",1,0)</f>
        <v>0</v>
      </c>
      <c r="C87" s="525">
        <f t="shared" ref="C87" si="202">IF(G87="x",1,0)+IF(K87="x",1,0)+IF(O87="x",1,0)+IF(S87="x",1,0)+IF(W87="x",1,0)+IF(AA87="x",1,0)+IF(AE87="x",1,0)+IF(AI87="x",1,0)+IF(AM87="x",1,0)+IF(AQ87="x",1,0)+IF(AU87="x",1,0)+IF(AY87="x",1,0)+IF(BC87="x",1,0)+IF(BG87="x",1,0)+IF(BK87="x",1,0)+IF(BO87="x",1,0)+IF(BS87="x",1,0)+IF(BW87="x",1,0)+IF(CA87="x",1,0)+IF(CE87="x",1,0)+IF(CI87="x",1,0)+IF(CM87="x",1,0)+IF(CQ87="x",1,0)+IF(CU87="x",1,0)+IF(CY87="x",1,0)+IF(DC87="x",1,0)+IF(DG87="x",1,0)+IF(DK87="x",1,0)+IF(DO87="x",1,0)+IF(DS87="x",1,0)</f>
        <v>0</v>
      </c>
      <c r="D87" s="525">
        <f t="shared" ref="D87" si="203">IF(H87="x",1,0)+IF(L87="x",1,0)+IF(P87="x",1,0)+IF(T87="x",1,0)+IF(X87="x",1,0)+IF(AB87="x",1,0)+IF(AF87="x",1,0)+IF(AJ87="x",1,0)+IF(AN87="x",1,0)+IF(AR87="x",1,0)+IF(AV87="x",1,0)+IF(AZ87="x",1,0)+IF(BD87="x",1,0)+IF(BH87="x",1,0)+IF(BL87="x",1,0)+IF(BP87="x",1,0)+IF(BT87="x",1,0)+IF(BX87="x",1,0)+IF(CB87="x",1,0)+IF(CF87="x",1,0)+IF(CJ87="x",1,0)+IF(CN87="x",1,0)+IF(CR87="x",1,0)+IF(CV87="x",1,0)+IF(CZ87="x",1,0)+IF(DD87="x",1,0)+IF(DH87="x",1,0)+IF(DL87="x",1,0)+IF(DP87="x",1,0)+IF(DT87="x",1,0)</f>
        <v>0</v>
      </c>
      <c r="E87" s="527">
        <f t="shared" ref="E87" si="204">IF(I87="x",1,0)+IF(M87="x",1,0)+IF(Q87="x",1,0)+IF(U87="x",1,0)+IF(Y87="x",1,0)+IF(AC87="x",1,0)+IF(AG87="x",1,0)+IF(AK87="x",1,0)+IF(AO87="x",1,0)+IF(AS87="x",1,0)+IF(AW87="x",1,0)+IF(BA87="x",1,0)+IF(BE87="x",1,0)+IF(BI87="x",1,0)+IF(BM87="x",1,0)+IF(BQ87="x",1,0)+IF(BU87="x",1,0)+IF(BY87="x",1,0)+IF(CC87="x",1,0)+IF(CG87="x",1,0)+IF(CK87="x",1,0)+IF(CO87="x",1,0)+IF(CS87="x",1,0)+IF(CW87="x",1,0)+IF(DA87="x",1,0)+IF(DE87="x",1,0)+IF(DI87="x",1,0)+IF(DM87="x",1,0)+IF(DQ87="x",1,0)+IF(DU87="x",1,0)</f>
        <v>0</v>
      </c>
      <c r="F87" s="306"/>
      <c r="G87" s="304"/>
      <c r="H87" s="304"/>
      <c r="I87" s="304"/>
      <c r="J87" s="306"/>
      <c r="K87" s="304"/>
      <c r="L87" s="304"/>
      <c r="M87" s="304"/>
      <c r="N87" s="306"/>
      <c r="O87" s="304"/>
      <c r="P87" s="304"/>
      <c r="Q87" s="304"/>
      <c r="R87" s="306"/>
      <c r="S87" s="304"/>
      <c r="T87" s="304"/>
      <c r="U87" s="304"/>
      <c r="V87" s="306"/>
      <c r="W87" s="304"/>
      <c r="X87" s="304"/>
      <c r="Y87" s="304"/>
      <c r="Z87" s="306"/>
      <c r="AA87" s="304"/>
      <c r="AB87" s="304"/>
      <c r="AC87" s="304"/>
      <c r="AD87" s="306"/>
      <c r="AE87" s="304"/>
      <c r="AF87" s="304"/>
      <c r="AG87" s="304"/>
      <c r="AH87" s="306"/>
      <c r="AI87" s="304"/>
      <c r="AJ87" s="304"/>
      <c r="AK87" s="304"/>
      <c r="AL87" s="306"/>
      <c r="AM87" s="304"/>
      <c r="AN87" s="304"/>
      <c r="AO87" s="304"/>
      <c r="AP87" s="306"/>
      <c r="AQ87" s="304"/>
      <c r="AR87" s="304"/>
      <c r="AS87" s="304"/>
      <c r="AT87" s="306"/>
      <c r="AU87" s="304"/>
      <c r="AV87" s="304"/>
      <c r="AW87" s="304"/>
      <c r="AX87" s="306"/>
      <c r="AY87" s="304"/>
      <c r="AZ87" s="304"/>
      <c r="BA87" s="304"/>
      <c r="BB87" s="306"/>
      <c r="BC87" s="304"/>
      <c r="BD87" s="304"/>
      <c r="BE87" s="304"/>
      <c r="BF87" s="306"/>
      <c r="BG87" s="304"/>
      <c r="BH87" s="304"/>
      <c r="BI87" s="304"/>
      <c r="BJ87" s="306"/>
      <c r="BK87" s="304"/>
      <c r="BL87" s="304"/>
      <c r="BM87" s="304"/>
      <c r="BN87" s="306"/>
      <c r="BO87" s="304"/>
      <c r="BP87" s="304"/>
      <c r="BQ87" s="304"/>
      <c r="BR87" s="306"/>
      <c r="BS87" s="304"/>
      <c r="BT87" s="304"/>
      <c r="BU87" s="304"/>
      <c r="BV87" s="306"/>
      <c r="BW87" s="304"/>
      <c r="BX87" s="304"/>
      <c r="BY87" s="304"/>
      <c r="BZ87" s="306"/>
      <c r="CA87" s="304"/>
      <c r="CB87" s="304"/>
      <c r="CC87" s="304"/>
      <c r="CD87" s="306"/>
      <c r="CE87" s="304"/>
      <c r="CF87" s="304"/>
      <c r="CG87" s="304"/>
      <c r="CH87" s="306"/>
      <c r="CI87" s="304"/>
      <c r="CJ87" s="304"/>
      <c r="CK87" s="304"/>
      <c r="CL87" s="306"/>
      <c r="CM87" s="304"/>
      <c r="CN87" s="304"/>
      <c r="CO87" s="304"/>
      <c r="CP87" s="306"/>
      <c r="CQ87" s="304"/>
      <c r="CR87" s="304"/>
      <c r="CS87" s="304"/>
      <c r="CT87" s="306"/>
      <c r="CU87" s="304"/>
      <c r="CV87" s="304"/>
      <c r="CW87" s="304"/>
      <c r="CX87" s="306"/>
      <c r="CY87" s="304"/>
      <c r="CZ87" s="304"/>
      <c r="DA87" s="304"/>
      <c r="DB87" s="306"/>
      <c r="DC87" s="304"/>
      <c r="DD87" s="304"/>
      <c r="DE87" s="304"/>
      <c r="DF87" s="306"/>
      <c r="DG87" s="304"/>
      <c r="DH87" s="304"/>
      <c r="DI87" s="304"/>
      <c r="DJ87" s="306"/>
      <c r="DK87" s="304"/>
      <c r="DL87" s="304"/>
      <c r="DM87" s="304"/>
      <c r="DN87" s="306"/>
      <c r="DO87" s="304"/>
      <c r="DP87" s="304"/>
      <c r="DQ87" s="304"/>
      <c r="DR87" s="306"/>
      <c r="DS87" s="304"/>
      <c r="DT87" s="304"/>
      <c r="DU87" s="304"/>
    </row>
    <row r="88" spans="1:126" ht="23.1" customHeight="1" thickBot="1" x14ac:dyDescent="0.25">
      <c r="A88" s="568"/>
      <c r="B88" s="524"/>
      <c r="C88" s="526"/>
      <c r="D88" s="526"/>
      <c r="E88" s="528"/>
      <c r="F88" s="470" t="str">
        <f>Bareme!C88</f>
        <v>-</v>
      </c>
      <c r="G88" s="471"/>
      <c r="H88" s="471"/>
      <c r="I88" s="472"/>
      <c r="J88" s="470" t="str">
        <f>Bareme!G88</f>
        <v>-</v>
      </c>
      <c r="K88" s="471"/>
      <c r="L88" s="471"/>
      <c r="M88" s="472"/>
      <c r="N88" s="470" t="str">
        <f>Bareme!K88</f>
        <v>-</v>
      </c>
      <c r="O88" s="471"/>
      <c r="P88" s="471"/>
      <c r="Q88" s="472"/>
      <c r="R88" s="470" t="str">
        <f>Bareme!O88</f>
        <v>-</v>
      </c>
      <c r="S88" s="471"/>
      <c r="T88" s="471"/>
      <c r="U88" s="472"/>
      <c r="V88" s="470" t="str">
        <f>Bareme!S88</f>
        <v>-</v>
      </c>
      <c r="W88" s="471"/>
      <c r="X88" s="471"/>
      <c r="Y88" s="472"/>
      <c r="Z88" s="470" t="str">
        <f>Bareme!W88</f>
        <v>-</v>
      </c>
      <c r="AA88" s="471"/>
      <c r="AB88" s="471"/>
      <c r="AC88" s="472"/>
      <c r="AD88" s="470" t="str">
        <f>Bareme!AA88</f>
        <v>-</v>
      </c>
      <c r="AE88" s="471"/>
      <c r="AF88" s="471"/>
      <c r="AG88" s="472"/>
      <c r="AH88" s="470" t="str">
        <f>Bareme!AE88</f>
        <v>-</v>
      </c>
      <c r="AI88" s="471"/>
      <c r="AJ88" s="471"/>
      <c r="AK88" s="472"/>
      <c r="AL88" s="470" t="str">
        <f>Bareme!AI88</f>
        <v>-</v>
      </c>
      <c r="AM88" s="471"/>
      <c r="AN88" s="471"/>
      <c r="AO88" s="472"/>
      <c r="AP88" s="470" t="str">
        <f>Bareme!AM88</f>
        <v>-</v>
      </c>
      <c r="AQ88" s="471"/>
      <c r="AR88" s="471"/>
      <c r="AS88" s="472"/>
      <c r="AT88" s="470" t="str">
        <f>Bareme!AQ88</f>
        <v>-</v>
      </c>
      <c r="AU88" s="471"/>
      <c r="AV88" s="471"/>
      <c r="AW88" s="472"/>
      <c r="AX88" s="470" t="str">
        <f>Bareme!AU88</f>
        <v>-</v>
      </c>
      <c r="AY88" s="471"/>
      <c r="AZ88" s="471"/>
      <c r="BA88" s="472"/>
      <c r="BB88" s="470" t="str">
        <f>Bareme!AY88</f>
        <v>-</v>
      </c>
      <c r="BC88" s="471"/>
      <c r="BD88" s="471"/>
      <c r="BE88" s="472"/>
      <c r="BF88" s="470" t="str">
        <f>Bareme!BC88</f>
        <v>-</v>
      </c>
      <c r="BG88" s="471"/>
      <c r="BH88" s="471"/>
      <c r="BI88" s="472"/>
      <c r="BJ88" s="470" t="str">
        <f>Bareme!BG88</f>
        <v>-</v>
      </c>
      <c r="BK88" s="471"/>
      <c r="BL88" s="471"/>
      <c r="BM88" s="472"/>
      <c r="BN88" s="470" t="str">
        <f>Bareme!BK88</f>
        <v>-</v>
      </c>
      <c r="BO88" s="471"/>
      <c r="BP88" s="471"/>
      <c r="BQ88" s="472"/>
      <c r="BR88" s="470" t="str">
        <f>Bareme!BO88</f>
        <v>-</v>
      </c>
      <c r="BS88" s="471"/>
      <c r="BT88" s="471"/>
      <c r="BU88" s="472"/>
      <c r="BV88" s="470" t="str">
        <f>Bareme!BS88</f>
        <v>-</v>
      </c>
      <c r="BW88" s="471"/>
      <c r="BX88" s="471"/>
      <c r="BY88" s="472"/>
      <c r="BZ88" s="470" t="str">
        <f>Bareme!BW88</f>
        <v>-</v>
      </c>
      <c r="CA88" s="471"/>
      <c r="CB88" s="471"/>
      <c r="CC88" s="472"/>
      <c r="CD88" s="470" t="str">
        <f>Bareme!CA88</f>
        <v>-</v>
      </c>
      <c r="CE88" s="471"/>
      <c r="CF88" s="471"/>
      <c r="CG88" s="472"/>
      <c r="CH88" s="470" t="str">
        <f>Bareme!CE88</f>
        <v>-</v>
      </c>
      <c r="CI88" s="471"/>
      <c r="CJ88" s="471"/>
      <c r="CK88" s="472"/>
      <c r="CL88" s="470" t="str">
        <f>Bareme!CI88</f>
        <v>-</v>
      </c>
      <c r="CM88" s="471"/>
      <c r="CN88" s="471"/>
      <c r="CO88" s="472"/>
      <c r="CP88" s="470" t="str">
        <f>Bareme!CM88</f>
        <v>-</v>
      </c>
      <c r="CQ88" s="471"/>
      <c r="CR88" s="471"/>
      <c r="CS88" s="472"/>
      <c r="CT88" s="470" t="str">
        <f>Bareme!CQ88</f>
        <v>-</v>
      </c>
      <c r="CU88" s="471"/>
      <c r="CV88" s="471"/>
      <c r="CW88" s="472"/>
      <c r="CX88" s="470" t="str">
        <f>Bareme!CU88</f>
        <v>-</v>
      </c>
      <c r="CY88" s="471"/>
      <c r="CZ88" s="471"/>
      <c r="DA88" s="472"/>
      <c r="DB88" s="470" t="str">
        <f>Bareme!CY88</f>
        <v>-</v>
      </c>
      <c r="DC88" s="471"/>
      <c r="DD88" s="471"/>
      <c r="DE88" s="472"/>
      <c r="DF88" s="470" t="str">
        <f>Bareme!DC88</f>
        <v>-</v>
      </c>
      <c r="DG88" s="471"/>
      <c r="DH88" s="471"/>
      <c r="DI88" s="472"/>
      <c r="DJ88" s="470" t="str">
        <f>Bareme!DG88</f>
        <v>-</v>
      </c>
      <c r="DK88" s="471"/>
      <c r="DL88" s="471"/>
      <c r="DM88" s="472"/>
      <c r="DN88" s="470" t="str">
        <f>Bareme!DK88</f>
        <v>-</v>
      </c>
      <c r="DO88" s="471"/>
      <c r="DP88" s="471"/>
      <c r="DQ88" s="472"/>
      <c r="DR88" s="470" t="str">
        <f>Bareme!DO88</f>
        <v>-</v>
      </c>
      <c r="DS88" s="471"/>
      <c r="DT88" s="471"/>
      <c r="DU88" s="472"/>
      <c r="DV88" s="1">
        <f t="shared" ref="DV88" si="205">COUNTIF(F88:DU88,"Evaluer")</f>
        <v>0</v>
      </c>
    </row>
    <row r="89" spans="1:126" ht="23.1" customHeight="1" x14ac:dyDescent="0.2">
      <c r="A89" s="566" t="s">
        <v>67</v>
      </c>
      <c r="B89" s="529">
        <f t="shared" ref="B89" si="206">IF(F89="x",1,0)+IF(J89="x",1,0)+IF(N89="x",1,0)+IF(R89="x",1,0)+IF(V89="x",1,0)+IF(Z89="x",1,0)+IF(AD89="x",1,0)+IF(AH89="x",1,0)+IF(AL89="x",1,0)+IF(AP89="x",1,0)+IF(AT89="x",1,0)+IF(AX89="x",1,0)+IF(BB89="x",1,0)+IF(BF89="x",1,0)+IF(BJ89="x",1,0)+IF(BN89="x",1,0)+IF(BR89="x",1,0)+IF(BV89="x",1,0)+IF(BZ89="x",1,0)+IF(CD89="x",1,0)+IF(CH89="x",1,0)+IF(CL89="x",1,0)+IF(CP89="x",1,0)+IF(CT89="x",1,0)+IF(CX89="x",1,0)+IF(DB89="x",1,0)+IF(DF89="x",1,0)+IF(DJ89="x",1,0)+IF(DN89="x",1,0)+IF(DR89="x",1,0)</f>
        <v>0</v>
      </c>
      <c r="C89" s="515">
        <f t="shared" ref="C89" si="207">IF(G89="x",1,0)+IF(K89="x",1,0)+IF(O89="x",1,0)+IF(S89="x",1,0)+IF(W89="x",1,0)+IF(AA89="x",1,0)+IF(AE89="x",1,0)+IF(AI89="x",1,0)+IF(AM89="x",1,0)+IF(AQ89="x",1,0)+IF(AU89="x",1,0)+IF(AY89="x",1,0)+IF(BC89="x",1,0)+IF(BG89="x",1,0)+IF(BK89="x",1,0)+IF(BO89="x",1,0)+IF(BS89="x",1,0)+IF(BW89="x",1,0)+IF(CA89="x",1,0)+IF(CE89="x",1,0)+IF(CI89="x",1,0)+IF(CM89="x",1,0)+IF(CQ89="x",1,0)+IF(CU89="x",1,0)+IF(CY89="x",1,0)+IF(DC89="x",1,0)+IF(DG89="x",1,0)+IF(DK89="x",1,0)+IF(DO89="x",1,0)+IF(DS89="x",1,0)</f>
        <v>0</v>
      </c>
      <c r="D89" s="515">
        <f t="shared" ref="D89" si="208">IF(H89="x",1,0)+IF(L89="x",1,0)+IF(P89="x",1,0)+IF(T89="x",1,0)+IF(X89="x",1,0)+IF(AB89="x",1,0)+IF(AF89="x",1,0)+IF(AJ89="x",1,0)+IF(AN89="x",1,0)+IF(AR89="x",1,0)+IF(AV89="x",1,0)+IF(AZ89="x",1,0)+IF(BD89="x",1,0)+IF(BH89="x",1,0)+IF(BL89="x",1,0)+IF(BP89="x",1,0)+IF(BT89="x",1,0)+IF(BX89="x",1,0)+IF(CB89="x",1,0)+IF(CF89="x",1,0)+IF(CJ89="x",1,0)+IF(CN89="x",1,0)+IF(CR89="x",1,0)+IF(CV89="x",1,0)+IF(CZ89="x",1,0)+IF(DD89="x",1,0)+IF(DH89="x",1,0)+IF(DL89="x",1,0)+IF(DP89="x",1,0)+IF(DT89="x",1,0)</f>
        <v>0</v>
      </c>
      <c r="E89" s="531">
        <f t="shared" ref="E89" si="209">IF(I89="x",1,0)+IF(M89="x",1,0)+IF(Q89="x",1,0)+IF(U89="x",1,0)+IF(Y89="x",1,0)+IF(AC89="x",1,0)+IF(AG89="x",1,0)+IF(AK89="x",1,0)+IF(AO89="x",1,0)+IF(AS89="x",1,0)+IF(AW89="x",1,0)+IF(BA89="x",1,0)+IF(BE89="x",1,0)+IF(BI89="x",1,0)+IF(BM89="x",1,0)+IF(BQ89="x",1,0)+IF(BU89="x",1,0)+IF(BY89="x",1,0)+IF(CC89="x",1,0)+IF(CG89="x",1,0)+IF(CK89="x",1,0)+IF(CO89="x",1,0)+IF(CS89="x",1,0)+IF(CW89="x",1,0)+IF(DA89="x",1,0)+IF(DE89="x",1,0)+IF(DI89="x",1,0)+IF(DM89="x",1,0)+IF(DQ89="x",1,0)+IF(DU89="x",1,0)</f>
        <v>0</v>
      </c>
      <c r="F89" s="306"/>
      <c r="G89" s="304"/>
      <c r="H89" s="304"/>
      <c r="I89" s="304"/>
      <c r="J89" s="306"/>
      <c r="K89" s="304"/>
      <c r="L89" s="304"/>
      <c r="M89" s="304"/>
      <c r="N89" s="306"/>
      <c r="O89" s="304"/>
      <c r="P89" s="304"/>
      <c r="Q89" s="304"/>
      <c r="R89" s="306"/>
      <c r="S89" s="304"/>
      <c r="T89" s="304"/>
      <c r="U89" s="304"/>
      <c r="V89" s="306"/>
      <c r="W89" s="304"/>
      <c r="X89" s="304"/>
      <c r="Y89" s="304"/>
      <c r="Z89" s="306"/>
      <c r="AA89" s="304"/>
      <c r="AB89" s="304"/>
      <c r="AC89" s="304"/>
      <c r="AD89" s="306"/>
      <c r="AE89" s="304"/>
      <c r="AF89" s="304"/>
      <c r="AG89" s="304"/>
      <c r="AH89" s="306"/>
      <c r="AI89" s="304"/>
      <c r="AJ89" s="304"/>
      <c r="AK89" s="304"/>
      <c r="AL89" s="306"/>
      <c r="AM89" s="304"/>
      <c r="AN89" s="304"/>
      <c r="AO89" s="304"/>
      <c r="AP89" s="306"/>
      <c r="AQ89" s="304"/>
      <c r="AR89" s="304"/>
      <c r="AS89" s="304"/>
      <c r="AT89" s="306"/>
      <c r="AU89" s="304"/>
      <c r="AV89" s="304"/>
      <c r="AW89" s="304"/>
      <c r="AX89" s="306"/>
      <c r="AY89" s="304"/>
      <c r="AZ89" s="304"/>
      <c r="BA89" s="304"/>
      <c r="BB89" s="306"/>
      <c r="BC89" s="304"/>
      <c r="BD89" s="304"/>
      <c r="BE89" s="304"/>
      <c r="BF89" s="306"/>
      <c r="BG89" s="304"/>
      <c r="BH89" s="304"/>
      <c r="BI89" s="304"/>
      <c r="BJ89" s="306"/>
      <c r="BK89" s="304"/>
      <c r="BL89" s="304"/>
      <c r="BM89" s="304"/>
      <c r="BN89" s="306"/>
      <c r="BO89" s="304"/>
      <c r="BP89" s="304"/>
      <c r="BQ89" s="304"/>
      <c r="BR89" s="306"/>
      <c r="BS89" s="304"/>
      <c r="BT89" s="304"/>
      <c r="BU89" s="304"/>
      <c r="BV89" s="306"/>
      <c r="BW89" s="304"/>
      <c r="BX89" s="304"/>
      <c r="BY89" s="304"/>
      <c r="BZ89" s="306"/>
      <c r="CA89" s="304"/>
      <c r="CB89" s="304"/>
      <c r="CC89" s="304"/>
      <c r="CD89" s="306"/>
      <c r="CE89" s="304"/>
      <c r="CF89" s="304"/>
      <c r="CG89" s="304"/>
      <c r="CH89" s="306"/>
      <c r="CI89" s="304"/>
      <c r="CJ89" s="304"/>
      <c r="CK89" s="304"/>
      <c r="CL89" s="306"/>
      <c r="CM89" s="304"/>
      <c r="CN89" s="304"/>
      <c r="CO89" s="304"/>
      <c r="CP89" s="306"/>
      <c r="CQ89" s="304"/>
      <c r="CR89" s="304"/>
      <c r="CS89" s="304"/>
      <c r="CT89" s="306"/>
      <c r="CU89" s="304"/>
      <c r="CV89" s="304"/>
      <c r="CW89" s="304"/>
      <c r="CX89" s="306"/>
      <c r="CY89" s="304"/>
      <c r="CZ89" s="304"/>
      <c r="DA89" s="304"/>
      <c r="DB89" s="306"/>
      <c r="DC89" s="304"/>
      <c r="DD89" s="304"/>
      <c r="DE89" s="304"/>
      <c r="DF89" s="306"/>
      <c r="DG89" s="304"/>
      <c r="DH89" s="304"/>
      <c r="DI89" s="304"/>
      <c r="DJ89" s="306"/>
      <c r="DK89" s="304"/>
      <c r="DL89" s="304"/>
      <c r="DM89" s="304"/>
      <c r="DN89" s="306"/>
      <c r="DO89" s="304"/>
      <c r="DP89" s="304"/>
      <c r="DQ89" s="304"/>
      <c r="DR89" s="306"/>
      <c r="DS89" s="304"/>
      <c r="DT89" s="304"/>
      <c r="DU89" s="304"/>
    </row>
    <row r="90" spans="1:126" ht="23.1" customHeight="1" thickBot="1" x14ac:dyDescent="0.25">
      <c r="A90" s="566"/>
      <c r="B90" s="530"/>
      <c r="C90" s="516"/>
      <c r="D90" s="516"/>
      <c r="E90" s="532"/>
      <c r="F90" s="470" t="str">
        <f>Bareme!C90</f>
        <v>-</v>
      </c>
      <c r="G90" s="471"/>
      <c r="H90" s="471"/>
      <c r="I90" s="472"/>
      <c r="J90" s="470" t="str">
        <f>Bareme!G90</f>
        <v>-</v>
      </c>
      <c r="K90" s="471"/>
      <c r="L90" s="471"/>
      <c r="M90" s="472"/>
      <c r="N90" s="470" t="str">
        <f>Bareme!K90</f>
        <v>-</v>
      </c>
      <c r="O90" s="471"/>
      <c r="P90" s="471"/>
      <c r="Q90" s="472"/>
      <c r="R90" s="470" t="str">
        <f>Bareme!O90</f>
        <v>-</v>
      </c>
      <c r="S90" s="471"/>
      <c r="T90" s="471"/>
      <c r="U90" s="472"/>
      <c r="V90" s="470" t="str">
        <f>Bareme!S90</f>
        <v>-</v>
      </c>
      <c r="W90" s="471"/>
      <c r="X90" s="471"/>
      <c r="Y90" s="472"/>
      <c r="Z90" s="470" t="str">
        <f>Bareme!W90</f>
        <v>-</v>
      </c>
      <c r="AA90" s="471"/>
      <c r="AB90" s="471"/>
      <c r="AC90" s="472"/>
      <c r="AD90" s="470" t="str">
        <f>Bareme!AA90</f>
        <v>-</v>
      </c>
      <c r="AE90" s="471"/>
      <c r="AF90" s="471"/>
      <c r="AG90" s="472"/>
      <c r="AH90" s="470" t="str">
        <f>Bareme!AE90</f>
        <v>-</v>
      </c>
      <c r="AI90" s="471"/>
      <c r="AJ90" s="471"/>
      <c r="AK90" s="472"/>
      <c r="AL90" s="470" t="str">
        <f>Bareme!AI90</f>
        <v>-</v>
      </c>
      <c r="AM90" s="471"/>
      <c r="AN90" s="471"/>
      <c r="AO90" s="472"/>
      <c r="AP90" s="470" t="str">
        <f>Bareme!AM90</f>
        <v>-</v>
      </c>
      <c r="AQ90" s="471"/>
      <c r="AR90" s="471"/>
      <c r="AS90" s="472"/>
      <c r="AT90" s="470" t="str">
        <f>Bareme!AQ90</f>
        <v>-</v>
      </c>
      <c r="AU90" s="471"/>
      <c r="AV90" s="471"/>
      <c r="AW90" s="472"/>
      <c r="AX90" s="470" t="str">
        <f>Bareme!AU90</f>
        <v>-</v>
      </c>
      <c r="AY90" s="471"/>
      <c r="AZ90" s="471"/>
      <c r="BA90" s="472"/>
      <c r="BB90" s="470" t="str">
        <f>Bareme!AY90</f>
        <v>-</v>
      </c>
      <c r="BC90" s="471"/>
      <c r="BD90" s="471"/>
      <c r="BE90" s="472"/>
      <c r="BF90" s="470" t="str">
        <f>Bareme!BC90</f>
        <v>-</v>
      </c>
      <c r="BG90" s="471"/>
      <c r="BH90" s="471"/>
      <c r="BI90" s="472"/>
      <c r="BJ90" s="470" t="str">
        <f>Bareme!BG90</f>
        <v>-</v>
      </c>
      <c r="BK90" s="471"/>
      <c r="BL90" s="471"/>
      <c r="BM90" s="472"/>
      <c r="BN90" s="470" t="str">
        <f>Bareme!BK90</f>
        <v>-</v>
      </c>
      <c r="BO90" s="471"/>
      <c r="BP90" s="471"/>
      <c r="BQ90" s="472"/>
      <c r="BR90" s="470" t="str">
        <f>Bareme!BO90</f>
        <v>-</v>
      </c>
      <c r="BS90" s="471"/>
      <c r="BT90" s="471"/>
      <c r="BU90" s="472"/>
      <c r="BV90" s="470" t="str">
        <f>Bareme!BS90</f>
        <v>-</v>
      </c>
      <c r="BW90" s="471"/>
      <c r="BX90" s="471"/>
      <c r="BY90" s="472"/>
      <c r="BZ90" s="470" t="str">
        <f>Bareme!BW90</f>
        <v>-</v>
      </c>
      <c r="CA90" s="471"/>
      <c r="CB90" s="471"/>
      <c r="CC90" s="472"/>
      <c r="CD90" s="470" t="str">
        <f>Bareme!CA90</f>
        <v>-</v>
      </c>
      <c r="CE90" s="471"/>
      <c r="CF90" s="471"/>
      <c r="CG90" s="472"/>
      <c r="CH90" s="470" t="str">
        <f>Bareme!CE90</f>
        <v>-</v>
      </c>
      <c r="CI90" s="471"/>
      <c r="CJ90" s="471"/>
      <c r="CK90" s="472"/>
      <c r="CL90" s="470" t="str">
        <f>Bareme!CI90</f>
        <v>-</v>
      </c>
      <c r="CM90" s="471"/>
      <c r="CN90" s="471"/>
      <c r="CO90" s="472"/>
      <c r="CP90" s="470" t="str">
        <f>Bareme!CM90</f>
        <v>-</v>
      </c>
      <c r="CQ90" s="471"/>
      <c r="CR90" s="471"/>
      <c r="CS90" s="472"/>
      <c r="CT90" s="470" t="str">
        <f>Bareme!CQ90</f>
        <v>-</v>
      </c>
      <c r="CU90" s="471"/>
      <c r="CV90" s="471"/>
      <c r="CW90" s="472"/>
      <c r="CX90" s="470" t="str">
        <f>Bareme!CU90</f>
        <v>-</v>
      </c>
      <c r="CY90" s="471"/>
      <c r="CZ90" s="471"/>
      <c r="DA90" s="472"/>
      <c r="DB90" s="470" t="str">
        <f>Bareme!CY90</f>
        <v>-</v>
      </c>
      <c r="DC90" s="471"/>
      <c r="DD90" s="471"/>
      <c r="DE90" s="472"/>
      <c r="DF90" s="470" t="str">
        <f>Bareme!DC90</f>
        <v>-</v>
      </c>
      <c r="DG90" s="471"/>
      <c r="DH90" s="471"/>
      <c r="DI90" s="472"/>
      <c r="DJ90" s="470" t="str">
        <f>Bareme!DG90</f>
        <v>-</v>
      </c>
      <c r="DK90" s="471"/>
      <c r="DL90" s="471"/>
      <c r="DM90" s="472"/>
      <c r="DN90" s="470" t="str">
        <f>Bareme!DK90</f>
        <v>-</v>
      </c>
      <c r="DO90" s="471"/>
      <c r="DP90" s="471"/>
      <c r="DQ90" s="472"/>
      <c r="DR90" s="470" t="str">
        <f>Bareme!DO90</f>
        <v>-</v>
      </c>
      <c r="DS90" s="471"/>
      <c r="DT90" s="471"/>
      <c r="DU90" s="472"/>
      <c r="DV90" s="1">
        <f t="shared" ref="DV90" si="210">COUNTIF(F90:DU90,"Evaluer")</f>
        <v>0</v>
      </c>
    </row>
    <row r="91" spans="1:126" ht="23.1" customHeight="1" x14ac:dyDescent="0.2">
      <c r="A91" s="565" t="s">
        <v>47</v>
      </c>
      <c r="B91" s="517">
        <f t="shared" ref="B91" si="211">IF(F91="x",1,0)+IF(J91="x",1,0)+IF(N91="x",1,0)+IF(R91="x",1,0)+IF(V91="x",1,0)+IF(Z91="x",1,0)+IF(AD91="x",1,0)+IF(AH91="x",1,0)+IF(AL91="x",1,0)+IF(AP91="x",1,0)+IF(AT91="x",1,0)+IF(AX91="x",1,0)+IF(BB91="x",1,0)+IF(BF91="x",1,0)+IF(BJ91="x",1,0)+IF(BN91="x",1,0)+IF(BR91="x",1,0)+IF(BV91="x",1,0)+IF(BZ91="x",1,0)+IF(CD91="x",1,0)+IF(CH91="x",1,0)+IF(CL91="x",1,0)+IF(CP91="x",1,0)+IF(CT91="x",1,0)+IF(CX91="x",1,0)+IF(DB91="x",1,0)+IF(DF91="x",1,0)+IF(DJ91="x",1,0)+IF(DN91="x",1,0)+IF(DR91="x",1,0)</f>
        <v>0</v>
      </c>
      <c r="C91" s="519">
        <f t="shared" ref="C91" si="212">IF(G91="x",1,0)+IF(K91="x",1,0)+IF(O91="x",1,0)+IF(S91="x",1,0)+IF(W91="x",1,0)+IF(AA91="x",1,0)+IF(AE91="x",1,0)+IF(AI91="x",1,0)+IF(AM91="x",1,0)+IF(AQ91="x",1,0)+IF(AU91="x",1,0)+IF(AY91="x",1,0)+IF(BC91="x",1,0)+IF(BG91="x",1,0)+IF(BK91="x",1,0)+IF(BO91="x",1,0)+IF(BS91="x",1,0)+IF(BW91="x",1,0)+IF(CA91="x",1,0)+IF(CE91="x",1,0)+IF(CI91="x",1,0)+IF(CM91="x",1,0)+IF(CQ91="x",1,0)+IF(CU91="x",1,0)+IF(CY91="x",1,0)+IF(DC91="x",1,0)+IF(DG91="x",1,0)+IF(DK91="x",1,0)+IF(DO91="x",1,0)+IF(DS91="x",1,0)</f>
        <v>0</v>
      </c>
      <c r="D91" s="519">
        <f t="shared" ref="D91" si="213">IF(H91="x",1,0)+IF(L91="x",1,0)+IF(P91="x",1,0)+IF(T91="x",1,0)+IF(X91="x",1,0)+IF(AB91="x",1,0)+IF(AF91="x",1,0)+IF(AJ91="x",1,0)+IF(AN91="x",1,0)+IF(AR91="x",1,0)+IF(AV91="x",1,0)+IF(AZ91="x",1,0)+IF(BD91="x",1,0)+IF(BH91="x",1,0)+IF(BL91="x",1,0)+IF(BP91="x",1,0)+IF(BT91="x",1,0)+IF(BX91="x",1,0)+IF(CB91="x",1,0)+IF(CF91="x",1,0)+IF(CJ91="x",1,0)+IF(CN91="x",1,0)+IF(CR91="x",1,0)+IF(CV91="x",1,0)+IF(CZ91="x",1,0)+IF(DD91="x",1,0)+IF(DH91="x",1,0)+IF(DL91="x",1,0)+IF(DP91="x",1,0)+IF(DT91="x",1,0)</f>
        <v>0</v>
      </c>
      <c r="E91" s="521">
        <f t="shared" ref="E91" si="214">IF(I91="x",1,0)+IF(M91="x",1,0)+IF(Q91="x",1,0)+IF(U91="x",1,0)+IF(Y91="x",1,0)+IF(AC91="x",1,0)+IF(AG91="x",1,0)+IF(AK91="x",1,0)+IF(AO91="x",1,0)+IF(AS91="x",1,0)+IF(AW91="x",1,0)+IF(BA91="x",1,0)+IF(BE91="x",1,0)+IF(BI91="x",1,0)+IF(BM91="x",1,0)+IF(BQ91="x",1,0)+IF(BU91="x",1,0)+IF(BY91="x",1,0)+IF(CC91="x",1,0)+IF(CG91="x",1,0)+IF(CK91="x",1,0)+IF(CO91="x",1,0)+IF(CS91="x",1,0)+IF(CW91="x",1,0)+IF(DA91="x",1,0)+IF(DE91="x",1,0)+IF(DI91="x",1,0)+IF(DM91="x",1,0)+IF(DQ91="x",1,0)+IF(DU91="x",1,0)</f>
        <v>0</v>
      </c>
      <c r="F91" s="306"/>
      <c r="G91" s="304"/>
      <c r="H91" s="304"/>
      <c r="I91" s="304"/>
      <c r="J91" s="306"/>
      <c r="K91" s="304"/>
      <c r="L91" s="304"/>
      <c r="M91" s="304"/>
      <c r="N91" s="306"/>
      <c r="O91" s="304"/>
      <c r="P91" s="304"/>
      <c r="Q91" s="304"/>
      <c r="R91" s="306"/>
      <c r="S91" s="304"/>
      <c r="T91" s="304"/>
      <c r="U91" s="304"/>
      <c r="V91" s="306"/>
      <c r="W91" s="304"/>
      <c r="X91" s="304"/>
      <c r="Y91" s="304"/>
      <c r="Z91" s="306"/>
      <c r="AA91" s="304"/>
      <c r="AB91" s="304"/>
      <c r="AC91" s="304"/>
      <c r="AD91" s="306"/>
      <c r="AE91" s="304"/>
      <c r="AF91" s="304"/>
      <c r="AG91" s="304"/>
      <c r="AH91" s="306"/>
      <c r="AI91" s="304"/>
      <c r="AJ91" s="304"/>
      <c r="AK91" s="304"/>
      <c r="AL91" s="306"/>
      <c r="AM91" s="304"/>
      <c r="AN91" s="304"/>
      <c r="AO91" s="304"/>
      <c r="AP91" s="306"/>
      <c r="AQ91" s="304"/>
      <c r="AR91" s="304"/>
      <c r="AS91" s="304"/>
      <c r="AT91" s="306"/>
      <c r="AU91" s="304"/>
      <c r="AV91" s="304"/>
      <c r="AW91" s="304"/>
      <c r="AX91" s="306"/>
      <c r="AY91" s="304"/>
      <c r="AZ91" s="304"/>
      <c r="BA91" s="304"/>
      <c r="BB91" s="306"/>
      <c r="BC91" s="304"/>
      <c r="BD91" s="304"/>
      <c r="BE91" s="304"/>
      <c r="BF91" s="306"/>
      <c r="BG91" s="304"/>
      <c r="BH91" s="304"/>
      <c r="BI91" s="304"/>
      <c r="BJ91" s="306"/>
      <c r="BK91" s="304"/>
      <c r="BL91" s="304"/>
      <c r="BM91" s="304"/>
      <c r="BN91" s="306"/>
      <c r="BO91" s="304"/>
      <c r="BP91" s="304"/>
      <c r="BQ91" s="304"/>
      <c r="BR91" s="306"/>
      <c r="BS91" s="304"/>
      <c r="BT91" s="304"/>
      <c r="BU91" s="304"/>
      <c r="BV91" s="306"/>
      <c r="BW91" s="304"/>
      <c r="BX91" s="304"/>
      <c r="BY91" s="304"/>
      <c r="BZ91" s="306"/>
      <c r="CA91" s="304"/>
      <c r="CB91" s="304"/>
      <c r="CC91" s="304"/>
      <c r="CD91" s="306"/>
      <c r="CE91" s="304"/>
      <c r="CF91" s="304"/>
      <c r="CG91" s="304"/>
      <c r="CH91" s="306"/>
      <c r="CI91" s="304"/>
      <c r="CJ91" s="304"/>
      <c r="CK91" s="304"/>
      <c r="CL91" s="306"/>
      <c r="CM91" s="304"/>
      <c r="CN91" s="304"/>
      <c r="CO91" s="304"/>
      <c r="CP91" s="306"/>
      <c r="CQ91" s="304"/>
      <c r="CR91" s="304"/>
      <c r="CS91" s="304"/>
      <c r="CT91" s="306"/>
      <c r="CU91" s="304"/>
      <c r="CV91" s="304"/>
      <c r="CW91" s="304"/>
      <c r="CX91" s="306"/>
      <c r="CY91" s="304"/>
      <c r="CZ91" s="304"/>
      <c r="DA91" s="304"/>
      <c r="DB91" s="306"/>
      <c r="DC91" s="304"/>
      <c r="DD91" s="304"/>
      <c r="DE91" s="304"/>
      <c r="DF91" s="306"/>
      <c r="DG91" s="304"/>
      <c r="DH91" s="304"/>
      <c r="DI91" s="304"/>
      <c r="DJ91" s="306"/>
      <c r="DK91" s="304"/>
      <c r="DL91" s="304"/>
      <c r="DM91" s="304"/>
      <c r="DN91" s="306"/>
      <c r="DO91" s="304"/>
      <c r="DP91" s="304"/>
      <c r="DQ91" s="304"/>
      <c r="DR91" s="306"/>
      <c r="DS91" s="304"/>
      <c r="DT91" s="304"/>
      <c r="DU91" s="304"/>
    </row>
    <row r="92" spans="1:126" ht="23.1" customHeight="1" thickBot="1" x14ac:dyDescent="0.25">
      <c r="A92" s="565"/>
      <c r="B92" s="518"/>
      <c r="C92" s="520"/>
      <c r="D92" s="520"/>
      <c r="E92" s="522"/>
      <c r="F92" s="470" t="str">
        <f>Bareme!C92</f>
        <v>-</v>
      </c>
      <c r="G92" s="471"/>
      <c r="H92" s="471"/>
      <c r="I92" s="472"/>
      <c r="J92" s="470" t="str">
        <f>Bareme!G92</f>
        <v>-</v>
      </c>
      <c r="K92" s="471"/>
      <c r="L92" s="471"/>
      <c r="M92" s="472"/>
      <c r="N92" s="470" t="str">
        <f>Bareme!K92</f>
        <v>-</v>
      </c>
      <c r="O92" s="471"/>
      <c r="P92" s="471"/>
      <c r="Q92" s="472"/>
      <c r="R92" s="470" t="str">
        <f>Bareme!O92</f>
        <v>-</v>
      </c>
      <c r="S92" s="471"/>
      <c r="T92" s="471"/>
      <c r="U92" s="472"/>
      <c r="V92" s="470" t="str">
        <f>Bareme!S92</f>
        <v>-</v>
      </c>
      <c r="W92" s="471"/>
      <c r="X92" s="471"/>
      <c r="Y92" s="472"/>
      <c r="Z92" s="470" t="str">
        <f>Bareme!W92</f>
        <v>-</v>
      </c>
      <c r="AA92" s="471"/>
      <c r="AB92" s="471"/>
      <c r="AC92" s="472"/>
      <c r="AD92" s="470" t="str">
        <f>Bareme!AA92</f>
        <v>-</v>
      </c>
      <c r="AE92" s="471"/>
      <c r="AF92" s="471"/>
      <c r="AG92" s="472"/>
      <c r="AH92" s="470" t="str">
        <f>Bareme!AE92</f>
        <v>-</v>
      </c>
      <c r="AI92" s="471"/>
      <c r="AJ92" s="471"/>
      <c r="AK92" s="472"/>
      <c r="AL92" s="470" t="str">
        <f>Bareme!AI92</f>
        <v>-</v>
      </c>
      <c r="AM92" s="471"/>
      <c r="AN92" s="471"/>
      <c r="AO92" s="472"/>
      <c r="AP92" s="470" t="str">
        <f>Bareme!AM92</f>
        <v>-</v>
      </c>
      <c r="AQ92" s="471"/>
      <c r="AR92" s="471"/>
      <c r="AS92" s="472"/>
      <c r="AT92" s="470" t="str">
        <f>Bareme!AQ92</f>
        <v>-</v>
      </c>
      <c r="AU92" s="471"/>
      <c r="AV92" s="471"/>
      <c r="AW92" s="472"/>
      <c r="AX92" s="470" t="str">
        <f>Bareme!AU92</f>
        <v>-</v>
      </c>
      <c r="AY92" s="471"/>
      <c r="AZ92" s="471"/>
      <c r="BA92" s="472"/>
      <c r="BB92" s="470" t="str">
        <f>Bareme!AY92</f>
        <v>-</v>
      </c>
      <c r="BC92" s="471"/>
      <c r="BD92" s="471"/>
      <c r="BE92" s="472"/>
      <c r="BF92" s="470" t="str">
        <f>Bareme!BC92</f>
        <v>-</v>
      </c>
      <c r="BG92" s="471"/>
      <c r="BH92" s="471"/>
      <c r="BI92" s="472"/>
      <c r="BJ92" s="470" t="str">
        <f>Bareme!BG92</f>
        <v>-</v>
      </c>
      <c r="BK92" s="471"/>
      <c r="BL92" s="471"/>
      <c r="BM92" s="472"/>
      <c r="BN92" s="470" t="str">
        <f>Bareme!BK92</f>
        <v>-</v>
      </c>
      <c r="BO92" s="471"/>
      <c r="BP92" s="471"/>
      <c r="BQ92" s="472"/>
      <c r="BR92" s="470" t="str">
        <f>Bareme!BO92</f>
        <v>-</v>
      </c>
      <c r="BS92" s="471"/>
      <c r="BT92" s="471"/>
      <c r="BU92" s="472"/>
      <c r="BV92" s="470" t="str">
        <f>Bareme!BS92</f>
        <v>-</v>
      </c>
      <c r="BW92" s="471"/>
      <c r="BX92" s="471"/>
      <c r="BY92" s="472"/>
      <c r="BZ92" s="470" t="str">
        <f>Bareme!BW92</f>
        <v>-</v>
      </c>
      <c r="CA92" s="471"/>
      <c r="CB92" s="471"/>
      <c r="CC92" s="472"/>
      <c r="CD92" s="470" t="str">
        <f>Bareme!CA92</f>
        <v>-</v>
      </c>
      <c r="CE92" s="471"/>
      <c r="CF92" s="471"/>
      <c r="CG92" s="472"/>
      <c r="CH92" s="470" t="str">
        <f>Bareme!CE92</f>
        <v>-</v>
      </c>
      <c r="CI92" s="471"/>
      <c r="CJ92" s="471"/>
      <c r="CK92" s="472"/>
      <c r="CL92" s="470" t="str">
        <f>Bareme!CI92</f>
        <v>-</v>
      </c>
      <c r="CM92" s="471"/>
      <c r="CN92" s="471"/>
      <c r="CO92" s="472"/>
      <c r="CP92" s="470" t="str">
        <f>Bareme!CM92</f>
        <v>-</v>
      </c>
      <c r="CQ92" s="471"/>
      <c r="CR92" s="471"/>
      <c r="CS92" s="472"/>
      <c r="CT92" s="470" t="str">
        <f>Bareme!CQ92</f>
        <v>-</v>
      </c>
      <c r="CU92" s="471"/>
      <c r="CV92" s="471"/>
      <c r="CW92" s="472"/>
      <c r="CX92" s="470" t="str">
        <f>Bareme!CU92</f>
        <v>-</v>
      </c>
      <c r="CY92" s="471"/>
      <c r="CZ92" s="471"/>
      <c r="DA92" s="472"/>
      <c r="DB92" s="470" t="str">
        <f>Bareme!CY92</f>
        <v>-</v>
      </c>
      <c r="DC92" s="471"/>
      <c r="DD92" s="471"/>
      <c r="DE92" s="472"/>
      <c r="DF92" s="470" t="str">
        <f>Bareme!DC92</f>
        <v>-</v>
      </c>
      <c r="DG92" s="471"/>
      <c r="DH92" s="471"/>
      <c r="DI92" s="472"/>
      <c r="DJ92" s="470" t="str">
        <f>Bareme!DG92</f>
        <v>-</v>
      </c>
      <c r="DK92" s="471"/>
      <c r="DL92" s="471"/>
      <c r="DM92" s="472"/>
      <c r="DN92" s="470" t="str">
        <f>Bareme!DK92</f>
        <v>-</v>
      </c>
      <c r="DO92" s="471"/>
      <c r="DP92" s="471"/>
      <c r="DQ92" s="472"/>
      <c r="DR92" s="470" t="str">
        <f>Bareme!DO92</f>
        <v>-</v>
      </c>
      <c r="DS92" s="471"/>
      <c r="DT92" s="471"/>
      <c r="DU92" s="472"/>
      <c r="DV92" s="1">
        <f t="shared" ref="DV92" si="215">COUNTIF(F92:DU92,"Evaluer")</f>
        <v>0</v>
      </c>
    </row>
    <row r="93" spans="1:126" ht="23.1" customHeight="1" x14ac:dyDescent="0.2">
      <c r="A93" s="568" t="s">
        <v>55</v>
      </c>
      <c r="B93" s="523">
        <f t="shared" ref="B93" si="216">IF(F93="x",1,0)+IF(J93="x",1,0)+IF(N93="x",1,0)+IF(R93="x",1,0)+IF(V93="x",1,0)+IF(Z93="x",1,0)+IF(AD93="x",1,0)+IF(AH93="x",1,0)+IF(AL93="x",1,0)+IF(AP93="x",1,0)+IF(AT93="x",1,0)+IF(AX93="x",1,0)+IF(BB93="x",1,0)+IF(BF93="x",1,0)+IF(BJ93="x",1,0)+IF(BN93="x",1,0)+IF(BR93="x",1,0)+IF(BV93="x",1,0)+IF(BZ93="x",1,0)+IF(CD93="x",1,0)+IF(CH93="x",1,0)+IF(CL93="x",1,0)+IF(CP93="x",1,0)+IF(CT93="x",1,0)+IF(CX93="x",1,0)+IF(DB93="x",1,0)+IF(DF93="x",1,0)+IF(DJ93="x",1,0)+IF(DN93="x",1,0)+IF(DR93="x",1,0)</f>
        <v>0</v>
      </c>
      <c r="C93" s="525">
        <f t="shared" ref="C93" si="217">IF(G93="x",1,0)+IF(K93="x",1,0)+IF(O93="x",1,0)+IF(S93="x",1,0)+IF(W93="x",1,0)+IF(AA93="x",1,0)+IF(AE93="x",1,0)+IF(AI93="x",1,0)+IF(AM93="x",1,0)+IF(AQ93="x",1,0)+IF(AU93="x",1,0)+IF(AY93="x",1,0)+IF(BC93="x",1,0)+IF(BG93="x",1,0)+IF(BK93="x",1,0)+IF(BO93="x",1,0)+IF(BS93="x",1,0)+IF(BW93="x",1,0)+IF(CA93="x",1,0)+IF(CE93="x",1,0)+IF(CI93="x",1,0)+IF(CM93="x",1,0)+IF(CQ93="x",1,0)+IF(CU93="x",1,0)+IF(CY93="x",1,0)+IF(DC93="x",1,0)+IF(DG93="x",1,0)+IF(DK93="x",1,0)+IF(DO93="x",1,0)+IF(DS93="x",1,0)</f>
        <v>0</v>
      </c>
      <c r="D93" s="525">
        <f t="shared" ref="D93" si="218">IF(H93="x",1,0)+IF(L93="x",1,0)+IF(P93="x",1,0)+IF(T93="x",1,0)+IF(X93="x",1,0)+IF(AB93="x",1,0)+IF(AF93="x",1,0)+IF(AJ93="x",1,0)+IF(AN93="x",1,0)+IF(AR93="x",1,0)+IF(AV93="x",1,0)+IF(AZ93="x",1,0)+IF(BD93="x",1,0)+IF(BH93="x",1,0)+IF(BL93="x",1,0)+IF(BP93="x",1,0)+IF(BT93="x",1,0)+IF(BX93="x",1,0)+IF(CB93="x",1,0)+IF(CF93="x",1,0)+IF(CJ93="x",1,0)+IF(CN93="x",1,0)+IF(CR93="x",1,0)+IF(CV93="x",1,0)+IF(CZ93="x",1,0)+IF(DD93="x",1,0)+IF(DH93="x",1,0)+IF(DL93="x",1,0)+IF(DP93="x",1,0)+IF(DT93="x",1,0)</f>
        <v>0</v>
      </c>
      <c r="E93" s="527">
        <f t="shared" ref="E93" si="219">IF(I93="x",1,0)+IF(M93="x",1,0)+IF(Q93="x",1,0)+IF(U93="x",1,0)+IF(Y93="x",1,0)+IF(AC93="x",1,0)+IF(AG93="x",1,0)+IF(AK93="x",1,0)+IF(AO93="x",1,0)+IF(AS93="x",1,0)+IF(AW93="x",1,0)+IF(BA93="x",1,0)+IF(BE93="x",1,0)+IF(BI93="x",1,0)+IF(BM93="x",1,0)+IF(BQ93="x",1,0)+IF(BU93="x",1,0)+IF(BY93="x",1,0)+IF(CC93="x",1,0)+IF(CG93="x",1,0)+IF(CK93="x",1,0)+IF(CO93="x",1,0)+IF(CS93="x",1,0)+IF(CW93="x",1,0)+IF(DA93="x",1,0)+IF(DE93="x",1,0)+IF(DI93="x",1,0)+IF(DM93="x",1,0)+IF(DQ93="x",1,0)+IF(DU93="x",1,0)</f>
        <v>0</v>
      </c>
      <c r="F93" s="306"/>
      <c r="G93" s="304"/>
      <c r="H93" s="304"/>
      <c r="I93" s="304"/>
      <c r="J93" s="306"/>
      <c r="K93" s="304"/>
      <c r="L93" s="304"/>
      <c r="M93" s="304"/>
      <c r="N93" s="306"/>
      <c r="O93" s="304"/>
      <c r="P93" s="304"/>
      <c r="Q93" s="304"/>
      <c r="R93" s="306"/>
      <c r="S93" s="304"/>
      <c r="T93" s="304"/>
      <c r="U93" s="304"/>
      <c r="V93" s="306"/>
      <c r="W93" s="304"/>
      <c r="X93" s="304"/>
      <c r="Y93" s="304"/>
      <c r="Z93" s="306"/>
      <c r="AA93" s="304"/>
      <c r="AB93" s="304"/>
      <c r="AC93" s="304"/>
      <c r="AD93" s="306"/>
      <c r="AE93" s="304"/>
      <c r="AF93" s="304"/>
      <c r="AG93" s="304"/>
      <c r="AH93" s="306"/>
      <c r="AI93" s="304"/>
      <c r="AJ93" s="304"/>
      <c r="AK93" s="304"/>
      <c r="AL93" s="306"/>
      <c r="AM93" s="304"/>
      <c r="AN93" s="304"/>
      <c r="AO93" s="304"/>
      <c r="AP93" s="306"/>
      <c r="AQ93" s="304"/>
      <c r="AR93" s="304"/>
      <c r="AS93" s="304"/>
      <c r="AT93" s="306"/>
      <c r="AU93" s="304"/>
      <c r="AV93" s="304"/>
      <c r="AW93" s="304"/>
      <c r="AX93" s="306"/>
      <c r="AY93" s="304"/>
      <c r="AZ93" s="304"/>
      <c r="BA93" s="304"/>
      <c r="BB93" s="306"/>
      <c r="BC93" s="304"/>
      <c r="BD93" s="304"/>
      <c r="BE93" s="304"/>
      <c r="BF93" s="306"/>
      <c r="BG93" s="304"/>
      <c r="BH93" s="304"/>
      <c r="BI93" s="304"/>
      <c r="BJ93" s="306"/>
      <c r="BK93" s="304"/>
      <c r="BL93" s="304"/>
      <c r="BM93" s="304"/>
      <c r="BN93" s="306"/>
      <c r="BO93" s="304"/>
      <c r="BP93" s="304"/>
      <c r="BQ93" s="304"/>
      <c r="BR93" s="306"/>
      <c r="BS93" s="304"/>
      <c r="BT93" s="304"/>
      <c r="BU93" s="304"/>
      <c r="BV93" s="306"/>
      <c r="BW93" s="304"/>
      <c r="BX93" s="304"/>
      <c r="BY93" s="304"/>
      <c r="BZ93" s="306"/>
      <c r="CA93" s="304"/>
      <c r="CB93" s="304"/>
      <c r="CC93" s="304"/>
      <c r="CD93" s="306"/>
      <c r="CE93" s="304"/>
      <c r="CF93" s="304"/>
      <c r="CG93" s="304"/>
      <c r="CH93" s="306"/>
      <c r="CI93" s="304"/>
      <c r="CJ93" s="304"/>
      <c r="CK93" s="304"/>
      <c r="CL93" s="306"/>
      <c r="CM93" s="304"/>
      <c r="CN93" s="304"/>
      <c r="CO93" s="304"/>
      <c r="CP93" s="306"/>
      <c r="CQ93" s="304"/>
      <c r="CR93" s="304"/>
      <c r="CS93" s="304"/>
      <c r="CT93" s="306"/>
      <c r="CU93" s="304"/>
      <c r="CV93" s="304"/>
      <c r="CW93" s="304"/>
      <c r="CX93" s="306"/>
      <c r="CY93" s="304"/>
      <c r="CZ93" s="304"/>
      <c r="DA93" s="304"/>
      <c r="DB93" s="306"/>
      <c r="DC93" s="304"/>
      <c r="DD93" s="304"/>
      <c r="DE93" s="304"/>
      <c r="DF93" s="306"/>
      <c r="DG93" s="304"/>
      <c r="DH93" s="304"/>
      <c r="DI93" s="304"/>
      <c r="DJ93" s="306"/>
      <c r="DK93" s="304"/>
      <c r="DL93" s="304"/>
      <c r="DM93" s="304"/>
      <c r="DN93" s="306"/>
      <c r="DO93" s="304"/>
      <c r="DP93" s="304"/>
      <c r="DQ93" s="304"/>
      <c r="DR93" s="306"/>
      <c r="DS93" s="304"/>
      <c r="DT93" s="304"/>
      <c r="DU93" s="304"/>
    </row>
    <row r="94" spans="1:126" ht="23.1" customHeight="1" thickBot="1" x14ac:dyDescent="0.25">
      <c r="A94" s="570"/>
      <c r="B94" s="524"/>
      <c r="C94" s="526"/>
      <c r="D94" s="526"/>
      <c r="E94" s="528"/>
      <c r="F94" s="470" t="str">
        <f>Bareme!C94</f>
        <v>-</v>
      </c>
      <c r="G94" s="471"/>
      <c r="H94" s="471"/>
      <c r="I94" s="472"/>
      <c r="J94" s="470" t="str">
        <f>Bareme!G94</f>
        <v>-</v>
      </c>
      <c r="K94" s="471"/>
      <c r="L94" s="471"/>
      <c r="M94" s="472"/>
      <c r="N94" s="470" t="str">
        <f>Bareme!K94</f>
        <v>-</v>
      </c>
      <c r="O94" s="471"/>
      <c r="P94" s="471"/>
      <c r="Q94" s="472"/>
      <c r="R94" s="470" t="str">
        <f>Bareme!O94</f>
        <v>-</v>
      </c>
      <c r="S94" s="471"/>
      <c r="T94" s="471"/>
      <c r="U94" s="472"/>
      <c r="V94" s="470" t="str">
        <f>Bareme!S94</f>
        <v>-</v>
      </c>
      <c r="W94" s="471"/>
      <c r="X94" s="471"/>
      <c r="Y94" s="472"/>
      <c r="Z94" s="470" t="str">
        <f>Bareme!W94</f>
        <v>-</v>
      </c>
      <c r="AA94" s="471"/>
      <c r="AB94" s="471"/>
      <c r="AC94" s="472"/>
      <c r="AD94" s="470" t="str">
        <f>Bareme!AA94</f>
        <v>-</v>
      </c>
      <c r="AE94" s="471"/>
      <c r="AF94" s="471"/>
      <c r="AG94" s="472"/>
      <c r="AH94" s="470" t="str">
        <f>Bareme!AE94</f>
        <v>-</v>
      </c>
      <c r="AI94" s="471"/>
      <c r="AJ94" s="471"/>
      <c r="AK94" s="472"/>
      <c r="AL94" s="470" t="str">
        <f>Bareme!AI94</f>
        <v>-</v>
      </c>
      <c r="AM94" s="471"/>
      <c r="AN94" s="471"/>
      <c r="AO94" s="472"/>
      <c r="AP94" s="470" t="str">
        <f>Bareme!AM94</f>
        <v>-</v>
      </c>
      <c r="AQ94" s="471"/>
      <c r="AR94" s="471"/>
      <c r="AS94" s="472"/>
      <c r="AT94" s="470" t="str">
        <f>Bareme!AQ94</f>
        <v>-</v>
      </c>
      <c r="AU94" s="471"/>
      <c r="AV94" s="471"/>
      <c r="AW94" s="472"/>
      <c r="AX94" s="470" t="str">
        <f>Bareme!AU94</f>
        <v>-</v>
      </c>
      <c r="AY94" s="471"/>
      <c r="AZ94" s="471"/>
      <c r="BA94" s="472"/>
      <c r="BB94" s="470" t="str">
        <f>Bareme!AY94</f>
        <v>-</v>
      </c>
      <c r="BC94" s="471"/>
      <c r="BD94" s="471"/>
      <c r="BE94" s="472"/>
      <c r="BF94" s="470" t="str">
        <f>Bareme!BC94</f>
        <v>-</v>
      </c>
      <c r="BG94" s="471"/>
      <c r="BH94" s="471"/>
      <c r="BI94" s="472"/>
      <c r="BJ94" s="470" t="str">
        <f>Bareme!BG94</f>
        <v>-</v>
      </c>
      <c r="BK94" s="471"/>
      <c r="BL94" s="471"/>
      <c r="BM94" s="472"/>
      <c r="BN94" s="470" t="str">
        <f>Bareme!BK94</f>
        <v>-</v>
      </c>
      <c r="BO94" s="471"/>
      <c r="BP94" s="471"/>
      <c r="BQ94" s="472"/>
      <c r="BR94" s="470" t="str">
        <f>Bareme!BO94</f>
        <v>-</v>
      </c>
      <c r="BS94" s="471"/>
      <c r="BT94" s="471"/>
      <c r="BU94" s="472"/>
      <c r="BV94" s="470" t="str">
        <f>Bareme!BS94</f>
        <v>-</v>
      </c>
      <c r="BW94" s="471"/>
      <c r="BX94" s="471"/>
      <c r="BY94" s="472"/>
      <c r="BZ94" s="470" t="str">
        <f>Bareme!BW94</f>
        <v>-</v>
      </c>
      <c r="CA94" s="471"/>
      <c r="CB94" s="471"/>
      <c r="CC94" s="472"/>
      <c r="CD94" s="470" t="str">
        <f>Bareme!CA94</f>
        <v>-</v>
      </c>
      <c r="CE94" s="471"/>
      <c r="CF94" s="471"/>
      <c r="CG94" s="472"/>
      <c r="CH94" s="470" t="str">
        <f>Bareme!CE94</f>
        <v>-</v>
      </c>
      <c r="CI94" s="471"/>
      <c r="CJ94" s="471"/>
      <c r="CK94" s="472"/>
      <c r="CL94" s="470" t="str">
        <f>Bareme!CI94</f>
        <v>-</v>
      </c>
      <c r="CM94" s="471"/>
      <c r="CN94" s="471"/>
      <c r="CO94" s="472"/>
      <c r="CP94" s="470" t="str">
        <f>Bareme!CM94</f>
        <v>-</v>
      </c>
      <c r="CQ94" s="471"/>
      <c r="CR94" s="471"/>
      <c r="CS94" s="472"/>
      <c r="CT94" s="470" t="str">
        <f>Bareme!CQ94</f>
        <v>-</v>
      </c>
      <c r="CU94" s="471"/>
      <c r="CV94" s="471"/>
      <c r="CW94" s="472"/>
      <c r="CX94" s="470" t="str">
        <f>Bareme!CU94</f>
        <v>-</v>
      </c>
      <c r="CY94" s="471"/>
      <c r="CZ94" s="471"/>
      <c r="DA94" s="472"/>
      <c r="DB94" s="470" t="str">
        <f>Bareme!CY94</f>
        <v>-</v>
      </c>
      <c r="DC94" s="471"/>
      <c r="DD94" s="471"/>
      <c r="DE94" s="472"/>
      <c r="DF94" s="470" t="str">
        <f>Bareme!DC94</f>
        <v>-</v>
      </c>
      <c r="DG94" s="471"/>
      <c r="DH94" s="471"/>
      <c r="DI94" s="472"/>
      <c r="DJ94" s="470" t="str">
        <f>Bareme!DG94</f>
        <v>-</v>
      </c>
      <c r="DK94" s="471"/>
      <c r="DL94" s="471"/>
      <c r="DM94" s="472"/>
      <c r="DN94" s="470" t="str">
        <f>Bareme!DK94</f>
        <v>-</v>
      </c>
      <c r="DO94" s="471"/>
      <c r="DP94" s="471"/>
      <c r="DQ94" s="472"/>
      <c r="DR94" s="470" t="str">
        <f>Bareme!DO94</f>
        <v>-</v>
      </c>
      <c r="DS94" s="471"/>
      <c r="DT94" s="471"/>
      <c r="DU94" s="472"/>
      <c r="DV94" s="1">
        <f t="shared" ref="DV94" si="220">COUNTIF(F94:DU94,"Evaluer")</f>
        <v>0</v>
      </c>
    </row>
    <row r="95" spans="1:126" ht="12" customHeight="1" thickBot="1" x14ac:dyDescent="0.25">
      <c r="A95" s="63"/>
      <c r="B95" s="9"/>
      <c r="C95" s="9"/>
      <c r="D95" s="9"/>
      <c r="E95" s="9"/>
      <c r="F95" s="305"/>
      <c r="G95" s="305"/>
      <c r="H95" s="305"/>
      <c r="I95" s="305"/>
      <c r="J95" s="305"/>
      <c r="K95" s="305"/>
      <c r="L95" s="305"/>
      <c r="M95" s="305"/>
      <c r="N95" s="305"/>
      <c r="O95" s="305"/>
      <c r="P95" s="305"/>
      <c r="Q95" s="305"/>
      <c r="R95" s="305"/>
      <c r="S95" s="305"/>
      <c r="T95" s="305"/>
      <c r="U95" s="305"/>
      <c r="V95" s="305"/>
      <c r="W95" s="305"/>
      <c r="X95" s="305"/>
      <c r="Y95" s="305"/>
      <c r="Z95" s="305"/>
      <c r="AA95" s="305"/>
      <c r="AB95" s="305"/>
      <c r="AC95" s="305"/>
      <c r="AD95" s="305"/>
      <c r="AE95" s="305"/>
      <c r="AF95" s="305"/>
      <c r="AG95" s="305"/>
      <c r="AH95" s="305"/>
      <c r="AI95" s="305"/>
      <c r="AJ95" s="305"/>
      <c r="AK95" s="305"/>
      <c r="AL95" s="305"/>
      <c r="AM95" s="305"/>
      <c r="AN95" s="305"/>
      <c r="AO95" s="305"/>
      <c r="AP95" s="305"/>
      <c r="AQ95" s="305"/>
      <c r="AR95" s="305"/>
      <c r="AS95" s="305"/>
      <c r="AT95" s="305"/>
      <c r="AU95" s="305"/>
      <c r="AV95" s="305"/>
      <c r="AW95" s="305"/>
      <c r="AX95" s="305"/>
      <c r="AY95" s="305"/>
      <c r="AZ95" s="305"/>
      <c r="BA95" s="305"/>
      <c r="BB95" s="305"/>
      <c r="BC95" s="305"/>
      <c r="BD95" s="305"/>
      <c r="BE95" s="305"/>
      <c r="BF95" s="305"/>
      <c r="BG95" s="305"/>
      <c r="BH95" s="305"/>
      <c r="BI95" s="305"/>
      <c r="BJ95" s="305"/>
      <c r="BK95" s="305"/>
      <c r="BL95" s="305"/>
      <c r="BM95" s="305"/>
      <c r="BN95" s="305"/>
      <c r="BO95" s="305"/>
      <c r="BP95" s="305"/>
      <c r="BQ95" s="305"/>
      <c r="BR95" s="305"/>
      <c r="BS95" s="305"/>
      <c r="BT95" s="305"/>
      <c r="BU95" s="305"/>
      <c r="BV95" s="305"/>
      <c r="BW95" s="305"/>
      <c r="BX95" s="305"/>
      <c r="BY95" s="305"/>
      <c r="BZ95" s="305"/>
      <c r="CA95" s="305"/>
      <c r="CB95" s="305"/>
      <c r="CC95" s="305"/>
      <c r="CD95" s="305"/>
      <c r="CE95" s="305"/>
      <c r="CF95" s="305"/>
      <c r="CG95" s="307"/>
      <c r="CH95" s="305"/>
      <c r="CI95" s="305"/>
      <c r="CJ95" s="305"/>
      <c r="CK95" s="305"/>
      <c r="CL95" s="305"/>
      <c r="CM95" s="305"/>
      <c r="CN95" s="305"/>
      <c r="CO95" s="305"/>
      <c r="CP95" s="305"/>
      <c r="CQ95" s="305"/>
      <c r="CR95" s="305"/>
      <c r="CS95" s="305"/>
      <c r="CT95" s="305"/>
      <c r="CU95" s="305"/>
      <c r="CV95" s="305"/>
      <c r="CW95" s="305"/>
      <c r="CX95" s="305"/>
      <c r="CY95" s="305"/>
      <c r="CZ95" s="305"/>
      <c r="DA95" s="305"/>
      <c r="DB95" s="305"/>
      <c r="DC95" s="305"/>
      <c r="DD95" s="305"/>
      <c r="DE95" s="305"/>
      <c r="DF95" s="305"/>
      <c r="DG95" s="305"/>
      <c r="DH95" s="305"/>
      <c r="DI95" s="305"/>
      <c r="DJ95" s="305"/>
      <c r="DK95" s="305"/>
      <c r="DL95" s="305"/>
      <c r="DM95" s="305"/>
      <c r="DN95" s="305"/>
      <c r="DO95" s="305"/>
      <c r="DP95" s="305"/>
      <c r="DQ95" s="305"/>
      <c r="DR95" s="305"/>
      <c r="DS95" s="305"/>
      <c r="DT95" s="305"/>
      <c r="DU95" s="307"/>
    </row>
    <row r="96" spans="1:126" ht="12" customHeight="1" thickBot="1" x14ac:dyDescent="0.25">
      <c r="A96" s="63"/>
      <c r="B96" s="9"/>
      <c r="C96" s="9"/>
      <c r="D96" s="9"/>
      <c r="E96" s="9"/>
      <c r="F96" s="305"/>
      <c r="G96" s="9"/>
      <c r="H96" s="9"/>
      <c r="I96" s="9"/>
      <c r="J96" s="305"/>
      <c r="K96" s="9"/>
      <c r="L96" s="9"/>
      <c r="M96" s="9"/>
      <c r="N96" s="305"/>
      <c r="O96" s="9"/>
      <c r="P96" s="9"/>
      <c r="Q96" s="9"/>
      <c r="R96" s="305"/>
      <c r="S96" s="9"/>
      <c r="T96" s="9"/>
      <c r="U96" s="9"/>
      <c r="V96" s="305"/>
      <c r="W96" s="9"/>
      <c r="X96" s="9"/>
      <c r="Y96" s="9"/>
      <c r="Z96" s="305"/>
      <c r="AA96" s="9"/>
      <c r="AB96" s="9"/>
      <c r="AC96" s="9"/>
      <c r="AD96" s="305"/>
      <c r="AE96" s="9"/>
      <c r="AF96" s="9"/>
      <c r="AG96" s="9"/>
      <c r="AH96" s="305"/>
      <c r="AI96" s="9"/>
      <c r="AJ96" s="9"/>
      <c r="AK96" s="9"/>
      <c r="AL96" s="305"/>
      <c r="AM96" s="9"/>
      <c r="AN96" s="9"/>
      <c r="AO96" s="9"/>
      <c r="AP96" s="305"/>
      <c r="AQ96" s="9"/>
      <c r="AR96" s="9"/>
      <c r="AS96" s="9"/>
      <c r="AT96" s="305"/>
      <c r="AU96" s="9"/>
      <c r="AV96" s="9"/>
      <c r="AW96" s="9"/>
      <c r="AX96" s="305"/>
      <c r="AY96" s="9"/>
      <c r="AZ96" s="9"/>
      <c r="BA96" s="9"/>
      <c r="BB96" s="305"/>
      <c r="BC96" s="9"/>
      <c r="BD96" s="9"/>
      <c r="BE96" s="9"/>
      <c r="BF96" s="305"/>
      <c r="BG96" s="9"/>
      <c r="BH96" s="9"/>
      <c r="BI96" s="9"/>
      <c r="BJ96" s="305"/>
      <c r="BK96" s="9"/>
      <c r="BL96" s="9"/>
      <c r="BM96" s="9"/>
      <c r="BN96" s="305"/>
      <c r="BO96" s="9"/>
      <c r="BP96" s="9"/>
      <c r="BQ96" s="9"/>
      <c r="BR96" s="305"/>
      <c r="BS96" s="9"/>
      <c r="BT96" s="9"/>
      <c r="BU96" s="9"/>
      <c r="BV96" s="305"/>
      <c r="BW96" s="9"/>
      <c r="BX96" s="9"/>
      <c r="BY96" s="9"/>
      <c r="BZ96" s="305"/>
      <c r="CA96" s="9"/>
      <c r="CB96" s="9"/>
      <c r="CC96" s="9"/>
      <c r="CD96" s="305"/>
      <c r="CE96" s="9"/>
      <c r="CF96" s="9"/>
      <c r="CG96" s="64"/>
      <c r="CH96" s="305"/>
      <c r="CI96" s="9"/>
      <c r="CJ96" s="9"/>
      <c r="CK96" s="9"/>
      <c r="CL96" s="305"/>
      <c r="CM96" s="9"/>
      <c r="CN96" s="9"/>
      <c r="CO96" s="9"/>
      <c r="CP96" s="305"/>
      <c r="CQ96" s="9"/>
      <c r="CR96" s="9"/>
      <c r="CS96" s="9"/>
      <c r="CT96" s="305"/>
      <c r="CU96" s="9"/>
      <c r="CV96" s="9"/>
      <c r="CW96" s="9"/>
      <c r="CX96" s="305"/>
      <c r="CY96" s="9"/>
      <c r="CZ96" s="9"/>
      <c r="DA96" s="9"/>
      <c r="DB96" s="305"/>
      <c r="DC96" s="9"/>
      <c r="DD96" s="9"/>
      <c r="DE96" s="9"/>
      <c r="DF96" s="305"/>
      <c r="DG96" s="9"/>
      <c r="DH96" s="9"/>
      <c r="DI96" s="9"/>
      <c r="DJ96" s="305"/>
      <c r="DK96" s="9"/>
      <c r="DL96" s="9"/>
      <c r="DM96" s="9"/>
      <c r="DN96" s="305"/>
      <c r="DO96" s="9"/>
      <c r="DP96" s="9"/>
      <c r="DQ96" s="9"/>
      <c r="DR96" s="305"/>
      <c r="DS96" s="9"/>
      <c r="DT96" s="9"/>
      <c r="DU96" s="64"/>
    </row>
    <row r="97" spans="1:126" ht="23.1" customHeight="1" x14ac:dyDescent="0.2">
      <c r="A97" s="509" t="s">
        <v>106</v>
      </c>
      <c r="B97" s="496">
        <f t="shared" ref="B97" si="221">IF(F97="x",1,0)+IF(J97="x",1,0)+IF(N97="x",1,0)+IF(R97="x",1,0)+IF(V97="x",1,0)+IF(Z97="x",1,0)+IF(AD97="x",1,0)+IF(AH97="x",1,0)+IF(AL97="x",1,0)+IF(AP97="x",1,0)+IF(AT97="x",1,0)+IF(AX97="x",1,0)+IF(BB97="x",1,0)+IF(BF97="x",1,0)+IF(BJ97="x",1,0)+IF(BN97="x",1,0)+IF(BR97="x",1,0)+IF(BV97="x",1,0)+IF(BZ97="x",1,0)+IF(CD97="x",1,0)+IF(CH97="x",1,0)+IF(CL97="x",1,0)+IF(CP97="x",1,0)+IF(CT97="x",1,0)+IF(CX97="x",1,0)+IF(DB97="x",1,0)+IF(DF97="x",1,0)+IF(DJ97="x",1,0)+IF(DN97="x",1,0)+IF(DR97="x",1,0)</f>
        <v>0</v>
      </c>
      <c r="C97" s="498">
        <f t="shared" ref="C97" si="222">IF(G97="x",1,0)+IF(K97="x",1,0)+IF(O97="x",1,0)+IF(S97="x",1,0)+IF(W97="x",1,0)+IF(AA97="x",1,0)+IF(AE97="x",1,0)+IF(AI97="x",1,0)+IF(AM97="x",1,0)+IF(AQ97="x",1,0)+IF(AU97="x",1,0)+IF(AY97="x",1,0)+IF(BC97="x",1,0)+IF(BG97="x",1,0)+IF(BK97="x",1,0)+IF(BO97="x",1,0)+IF(BS97="x",1,0)+IF(BW97="x",1,0)+IF(CA97="x",1,0)+IF(CE97="x",1,0)+IF(CI97="x",1,0)+IF(CM97="x",1,0)+IF(CQ97="x",1,0)+IF(CU97="x",1,0)+IF(CY97="x",1,0)+IF(DC97="x",1,0)+IF(DG97="x",1,0)+IF(DK97="x",1,0)+IF(DO97="x",1,0)+IF(DS97="x",1,0)</f>
        <v>0</v>
      </c>
      <c r="D97" s="498">
        <f t="shared" ref="D97" si="223">IF(H97="x",1,0)+IF(L97="x",1,0)+IF(P97="x",1,0)+IF(T97="x",1,0)+IF(X97="x",1,0)+IF(AB97="x",1,0)+IF(AF97="x",1,0)+IF(AJ97="x",1,0)+IF(AN97="x",1,0)+IF(AR97="x",1,0)+IF(AV97="x",1,0)+IF(AZ97="x",1,0)+IF(BD97="x",1,0)+IF(BH97="x",1,0)+IF(BL97="x",1,0)+IF(BP97="x",1,0)+IF(BT97="x",1,0)+IF(BX97="x",1,0)+IF(CB97="x",1,0)+IF(CF97="x",1,0)+IF(CJ97="x",1,0)+IF(CN97="x",1,0)+IF(CR97="x",1,0)+IF(CV97="x",1,0)+IF(CZ97="x",1,0)+IF(DD97="x",1,0)+IF(DH97="x",1,0)+IF(DL97="x",1,0)+IF(DP97="x",1,0)+IF(DT97="x",1,0)</f>
        <v>0</v>
      </c>
      <c r="E97" s="500">
        <f t="shared" ref="E97" si="224">IF(I97="x",1,0)+IF(M97="x",1,0)+IF(Q97="x",1,0)+IF(U97="x",1,0)+IF(Y97="x",1,0)+IF(AC97="x",1,0)+IF(AG97="x",1,0)+IF(AK97="x",1,0)+IF(AO97="x",1,0)+IF(AS97="x",1,0)+IF(AW97="x",1,0)+IF(BA97="x",1,0)+IF(BE97="x",1,0)+IF(BI97="x",1,0)+IF(BM97="x",1,0)+IF(BQ97="x",1,0)+IF(BU97="x",1,0)+IF(BY97="x",1,0)+IF(CC97="x",1,0)+IF(CG97="x",1,0)+IF(CK97="x",1,0)+IF(CO97="x",1,0)+IF(CS97="x",1,0)+IF(CW97="x",1,0)+IF(DA97="x",1,0)+IF(DE97="x",1,0)+IF(DI97="x",1,0)+IF(DM97="x",1,0)+IF(DQ97="x",1,0)+IF(DU97="x",1,0)</f>
        <v>0</v>
      </c>
      <c r="F97" s="306"/>
      <c r="G97" s="304"/>
      <c r="H97" s="304"/>
      <c r="I97" s="304"/>
      <c r="J97" s="306"/>
      <c r="K97" s="304"/>
      <c r="L97" s="304"/>
      <c r="M97" s="304"/>
      <c r="N97" s="306"/>
      <c r="O97" s="304"/>
      <c r="P97" s="304"/>
      <c r="Q97" s="304"/>
      <c r="R97" s="306"/>
      <c r="S97" s="304"/>
      <c r="T97" s="304"/>
      <c r="U97" s="304"/>
      <c r="V97" s="306"/>
      <c r="W97" s="304"/>
      <c r="X97" s="304"/>
      <c r="Y97" s="304"/>
      <c r="Z97" s="306"/>
      <c r="AA97" s="304"/>
      <c r="AB97" s="304"/>
      <c r="AC97" s="304"/>
      <c r="AD97" s="306"/>
      <c r="AE97" s="304"/>
      <c r="AF97" s="304"/>
      <c r="AG97" s="304"/>
      <c r="AH97" s="306"/>
      <c r="AI97" s="304"/>
      <c r="AJ97" s="304"/>
      <c r="AK97" s="304"/>
      <c r="AL97" s="306"/>
      <c r="AM97" s="304"/>
      <c r="AN97" s="304"/>
      <c r="AO97" s="304"/>
      <c r="AP97" s="306"/>
      <c r="AQ97" s="304"/>
      <c r="AR97" s="304"/>
      <c r="AS97" s="304"/>
      <c r="AT97" s="306"/>
      <c r="AU97" s="304"/>
      <c r="AV97" s="304"/>
      <c r="AW97" s="304"/>
      <c r="AX97" s="306"/>
      <c r="AY97" s="304"/>
      <c r="AZ97" s="304"/>
      <c r="BA97" s="304"/>
      <c r="BB97" s="306"/>
      <c r="BC97" s="304"/>
      <c r="BD97" s="304"/>
      <c r="BE97" s="304"/>
      <c r="BF97" s="306"/>
      <c r="BG97" s="304"/>
      <c r="BH97" s="304"/>
      <c r="BI97" s="304"/>
      <c r="BJ97" s="306"/>
      <c r="BK97" s="304"/>
      <c r="BL97" s="304"/>
      <c r="BM97" s="304"/>
      <c r="BN97" s="306"/>
      <c r="BO97" s="304"/>
      <c r="BP97" s="304"/>
      <c r="BQ97" s="304"/>
      <c r="BR97" s="306"/>
      <c r="BS97" s="304"/>
      <c r="BT97" s="304"/>
      <c r="BU97" s="304"/>
      <c r="BV97" s="306"/>
      <c r="BW97" s="304"/>
      <c r="BX97" s="304"/>
      <c r="BY97" s="304"/>
      <c r="BZ97" s="306"/>
      <c r="CA97" s="304"/>
      <c r="CB97" s="304"/>
      <c r="CC97" s="304"/>
      <c r="CD97" s="306"/>
      <c r="CE97" s="304"/>
      <c r="CF97" s="304"/>
      <c r="CG97" s="304"/>
      <c r="CH97" s="306"/>
      <c r="CI97" s="304"/>
      <c r="CJ97" s="304"/>
      <c r="CK97" s="304"/>
      <c r="CL97" s="306"/>
      <c r="CM97" s="304"/>
      <c r="CN97" s="304"/>
      <c r="CO97" s="304"/>
      <c r="CP97" s="306"/>
      <c r="CQ97" s="304"/>
      <c r="CR97" s="304"/>
      <c r="CS97" s="304"/>
      <c r="CT97" s="306"/>
      <c r="CU97" s="304"/>
      <c r="CV97" s="304"/>
      <c r="CW97" s="304"/>
      <c r="CX97" s="306"/>
      <c r="CY97" s="304"/>
      <c r="CZ97" s="304"/>
      <c r="DA97" s="304"/>
      <c r="DB97" s="306"/>
      <c r="DC97" s="304"/>
      <c r="DD97" s="304"/>
      <c r="DE97" s="304"/>
      <c r="DF97" s="306"/>
      <c r="DG97" s="304"/>
      <c r="DH97" s="304"/>
      <c r="DI97" s="304"/>
      <c r="DJ97" s="306"/>
      <c r="DK97" s="304"/>
      <c r="DL97" s="304"/>
      <c r="DM97" s="304"/>
      <c r="DN97" s="306"/>
      <c r="DO97" s="304"/>
      <c r="DP97" s="304"/>
      <c r="DQ97" s="304"/>
      <c r="DR97" s="306"/>
      <c r="DS97" s="304"/>
      <c r="DT97" s="304"/>
      <c r="DU97" s="304"/>
    </row>
    <row r="98" spans="1:126" ht="23.1" customHeight="1" thickBot="1" x14ac:dyDescent="0.25">
      <c r="A98" s="510"/>
      <c r="B98" s="508"/>
      <c r="C98" s="499"/>
      <c r="D98" s="499"/>
      <c r="E98" s="501"/>
      <c r="F98" s="470" t="str">
        <f>Bareme!C98</f>
        <v>-</v>
      </c>
      <c r="G98" s="471"/>
      <c r="H98" s="471"/>
      <c r="I98" s="472"/>
      <c r="J98" s="470" t="str">
        <f>Bareme!G98</f>
        <v>-</v>
      </c>
      <c r="K98" s="471"/>
      <c r="L98" s="471"/>
      <c r="M98" s="472"/>
      <c r="N98" s="470" t="str">
        <f>Bareme!K98</f>
        <v>-</v>
      </c>
      <c r="O98" s="471"/>
      <c r="P98" s="471"/>
      <c r="Q98" s="472"/>
      <c r="R98" s="470" t="str">
        <f>Bareme!O98</f>
        <v>-</v>
      </c>
      <c r="S98" s="471"/>
      <c r="T98" s="471"/>
      <c r="U98" s="472"/>
      <c r="V98" s="470" t="str">
        <f>Bareme!S98</f>
        <v>-</v>
      </c>
      <c r="W98" s="471"/>
      <c r="X98" s="471"/>
      <c r="Y98" s="472"/>
      <c r="Z98" s="470" t="str">
        <f>Bareme!W98</f>
        <v>-</v>
      </c>
      <c r="AA98" s="471"/>
      <c r="AB98" s="471"/>
      <c r="AC98" s="472"/>
      <c r="AD98" s="470" t="str">
        <f>Bareme!AA98</f>
        <v>-</v>
      </c>
      <c r="AE98" s="471"/>
      <c r="AF98" s="471"/>
      <c r="AG98" s="472"/>
      <c r="AH98" s="470" t="str">
        <f>Bareme!AE98</f>
        <v>-</v>
      </c>
      <c r="AI98" s="471"/>
      <c r="AJ98" s="471"/>
      <c r="AK98" s="472"/>
      <c r="AL98" s="470" t="str">
        <f>Bareme!AI98</f>
        <v>-</v>
      </c>
      <c r="AM98" s="471"/>
      <c r="AN98" s="471"/>
      <c r="AO98" s="472"/>
      <c r="AP98" s="470" t="str">
        <f>Bareme!AM98</f>
        <v>-</v>
      </c>
      <c r="AQ98" s="471"/>
      <c r="AR98" s="471"/>
      <c r="AS98" s="472"/>
      <c r="AT98" s="470" t="str">
        <f>Bareme!AQ98</f>
        <v>-</v>
      </c>
      <c r="AU98" s="471"/>
      <c r="AV98" s="471"/>
      <c r="AW98" s="472"/>
      <c r="AX98" s="470" t="str">
        <f>Bareme!AU98</f>
        <v>-</v>
      </c>
      <c r="AY98" s="471"/>
      <c r="AZ98" s="471"/>
      <c r="BA98" s="472"/>
      <c r="BB98" s="470" t="str">
        <f>Bareme!AY98</f>
        <v>-</v>
      </c>
      <c r="BC98" s="471"/>
      <c r="BD98" s="471"/>
      <c r="BE98" s="472"/>
      <c r="BF98" s="470" t="str">
        <f>Bareme!BC98</f>
        <v>-</v>
      </c>
      <c r="BG98" s="471"/>
      <c r="BH98" s="471"/>
      <c r="BI98" s="472"/>
      <c r="BJ98" s="470" t="str">
        <f>Bareme!BG98</f>
        <v>-</v>
      </c>
      <c r="BK98" s="471"/>
      <c r="BL98" s="471"/>
      <c r="BM98" s="472"/>
      <c r="BN98" s="470" t="str">
        <f>Bareme!BK98</f>
        <v>-</v>
      </c>
      <c r="BO98" s="471"/>
      <c r="BP98" s="471"/>
      <c r="BQ98" s="472"/>
      <c r="BR98" s="470" t="str">
        <f>Bareme!BO98</f>
        <v>-</v>
      </c>
      <c r="BS98" s="471"/>
      <c r="BT98" s="471"/>
      <c r="BU98" s="472"/>
      <c r="BV98" s="470" t="str">
        <f>Bareme!BS98</f>
        <v>-</v>
      </c>
      <c r="BW98" s="471"/>
      <c r="BX98" s="471"/>
      <c r="BY98" s="472"/>
      <c r="BZ98" s="470" t="str">
        <f>Bareme!BW98</f>
        <v>-</v>
      </c>
      <c r="CA98" s="471"/>
      <c r="CB98" s="471"/>
      <c r="CC98" s="472"/>
      <c r="CD98" s="470" t="str">
        <f>Bareme!CA98</f>
        <v>-</v>
      </c>
      <c r="CE98" s="471"/>
      <c r="CF98" s="471"/>
      <c r="CG98" s="472"/>
      <c r="CH98" s="470" t="str">
        <f>Bareme!CE98</f>
        <v>-</v>
      </c>
      <c r="CI98" s="471"/>
      <c r="CJ98" s="471"/>
      <c r="CK98" s="472"/>
      <c r="CL98" s="470" t="str">
        <f>Bareme!CI98</f>
        <v>-</v>
      </c>
      <c r="CM98" s="471"/>
      <c r="CN98" s="471"/>
      <c r="CO98" s="472"/>
      <c r="CP98" s="470" t="str">
        <f>Bareme!CM98</f>
        <v>-</v>
      </c>
      <c r="CQ98" s="471"/>
      <c r="CR98" s="471"/>
      <c r="CS98" s="472"/>
      <c r="CT98" s="470" t="str">
        <f>Bareme!CQ98</f>
        <v>-</v>
      </c>
      <c r="CU98" s="471"/>
      <c r="CV98" s="471"/>
      <c r="CW98" s="472"/>
      <c r="CX98" s="470" t="str">
        <f>Bareme!CU98</f>
        <v>-</v>
      </c>
      <c r="CY98" s="471"/>
      <c r="CZ98" s="471"/>
      <c r="DA98" s="472"/>
      <c r="DB98" s="470" t="str">
        <f>Bareme!CY98</f>
        <v>-</v>
      </c>
      <c r="DC98" s="471"/>
      <c r="DD98" s="471"/>
      <c r="DE98" s="472"/>
      <c r="DF98" s="470" t="str">
        <f>Bareme!DC98</f>
        <v>-</v>
      </c>
      <c r="DG98" s="471"/>
      <c r="DH98" s="471"/>
      <c r="DI98" s="472"/>
      <c r="DJ98" s="470" t="str">
        <f>Bareme!DG98</f>
        <v>-</v>
      </c>
      <c r="DK98" s="471"/>
      <c r="DL98" s="471"/>
      <c r="DM98" s="472"/>
      <c r="DN98" s="470" t="str">
        <f>Bareme!DK98</f>
        <v>-</v>
      </c>
      <c r="DO98" s="471"/>
      <c r="DP98" s="471"/>
      <c r="DQ98" s="472"/>
      <c r="DR98" s="470" t="str">
        <f>Bareme!DO98</f>
        <v>-</v>
      </c>
      <c r="DS98" s="471"/>
      <c r="DT98" s="471"/>
      <c r="DU98" s="472"/>
      <c r="DV98" s="1">
        <f t="shared" ref="DV98:DV110" si="225">COUNTIF(F98:DU98,"Evaluer")</f>
        <v>0</v>
      </c>
    </row>
    <row r="99" spans="1:126" ht="23.1" customHeight="1" x14ac:dyDescent="0.2">
      <c r="A99" s="502" t="s">
        <v>107</v>
      </c>
      <c r="B99" s="496">
        <f t="shared" ref="B99" si="226">IF(F99="x",1,0)+IF(J99="x",1,0)+IF(N99="x",1,0)+IF(R99="x",1,0)+IF(V99="x",1,0)+IF(Z99="x",1,0)+IF(AD99="x",1,0)+IF(AH99="x",1,0)+IF(AL99="x",1,0)+IF(AP99="x",1,0)+IF(AT99="x",1,0)+IF(AX99="x",1,0)+IF(BB99="x",1,0)+IF(BF99="x",1,0)+IF(BJ99="x",1,0)+IF(BN99="x",1,0)+IF(BR99="x",1,0)+IF(BV99="x",1,0)+IF(BZ99="x",1,0)+IF(CD99="x",1,0)+IF(CH99="x",1,0)+IF(CL99="x",1,0)+IF(CP99="x",1,0)+IF(CT99="x",1,0)+IF(CX99="x",1,0)+IF(DB99="x",1,0)+IF(DF99="x",1,0)+IF(DJ99="x",1,0)+IF(DN99="x",1,0)+IF(DR99="x",1,0)</f>
        <v>0</v>
      </c>
      <c r="C99" s="498">
        <f t="shared" ref="C99" si="227">IF(G99="x",1,0)+IF(K99="x",1,0)+IF(O99="x",1,0)+IF(S99="x",1,0)+IF(W99="x",1,0)+IF(AA99="x",1,0)+IF(AE99="x",1,0)+IF(AI99="x",1,0)+IF(AM99="x",1,0)+IF(AQ99="x",1,0)+IF(AU99="x",1,0)+IF(AY99="x",1,0)+IF(BC99="x",1,0)+IF(BG99="x",1,0)+IF(BK99="x",1,0)+IF(BO99="x",1,0)+IF(BS99="x",1,0)+IF(BW99="x",1,0)+IF(CA99="x",1,0)+IF(CE99="x",1,0)+IF(CI99="x",1,0)+IF(CM99="x",1,0)+IF(CQ99="x",1,0)+IF(CU99="x",1,0)+IF(CY99="x",1,0)+IF(DC99="x",1,0)+IF(DG99="x",1,0)+IF(DK99="x",1,0)+IF(DO99="x",1,0)+IF(DS99="x",1,0)</f>
        <v>0</v>
      </c>
      <c r="D99" s="498">
        <f t="shared" ref="D99" si="228">IF(H99="x",1,0)+IF(L99="x",1,0)+IF(P99="x",1,0)+IF(T99="x",1,0)+IF(X99="x",1,0)+IF(AB99="x",1,0)+IF(AF99="x",1,0)+IF(AJ99="x",1,0)+IF(AN99="x",1,0)+IF(AR99="x",1,0)+IF(AV99="x",1,0)+IF(AZ99="x",1,0)+IF(BD99="x",1,0)+IF(BH99="x",1,0)+IF(BL99="x",1,0)+IF(BP99="x",1,0)+IF(BT99="x",1,0)+IF(BX99="x",1,0)+IF(CB99="x",1,0)+IF(CF99="x",1,0)+IF(CJ99="x",1,0)+IF(CN99="x",1,0)+IF(CR99="x",1,0)+IF(CV99="x",1,0)+IF(CZ99="x",1,0)+IF(DD99="x",1,0)+IF(DH99="x",1,0)+IF(DL99="x",1,0)+IF(DP99="x",1,0)+IF(DT99="x",1,0)</f>
        <v>0</v>
      </c>
      <c r="E99" s="500">
        <f t="shared" ref="E99" si="229">IF(I99="x",1,0)+IF(M99="x",1,0)+IF(Q99="x",1,0)+IF(U99="x",1,0)+IF(Y99="x",1,0)+IF(AC99="x",1,0)+IF(AG99="x",1,0)+IF(AK99="x",1,0)+IF(AO99="x",1,0)+IF(AS99="x",1,0)+IF(AW99="x",1,0)+IF(BA99="x",1,0)+IF(BE99="x",1,0)+IF(BI99="x",1,0)+IF(BM99="x",1,0)+IF(BQ99="x",1,0)+IF(BU99="x",1,0)+IF(BY99="x",1,0)+IF(CC99="x",1,0)+IF(CG99="x",1,0)+IF(CK99="x",1,0)+IF(CO99="x",1,0)+IF(CS99="x",1,0)+IF(CW99="x",1,0)+IF(DA99="x",1,0)+IF(DE99="x",1,0)+IF(DI99="x",1,0)+IF(DM99="x",1,0)+IF(DQ99="x",1,0)+IF(DU99="x",1,0)</f>
        <v>0</v>
      </c>
      <c r="F99" s="306"/>
      <c r="G99" s="304"/>
      <c r="H99" s="304"/>
      <c r="I99" s="304"/>
      <c r="J99" s="306"/>
      <c r="K99" s="304"/>
      <c r="L99" s="304"/>
      <c r="M99" s="304"/>
      <c r="N99" s="306"/>
      <c r="O99" s="304"/>
      <c r="P99" s="304"/>
      <c r="Q99" s="304"/>
      <c r="R99" s="306"/>
      <c r="S99" s="304"/>
      <c r="T99" s="304"/>
      <c r="U99" s="304"/>
      <c r="V99" s="306"/>
      <c r="W99" s="304"/>
      <c r="X99" s="304"/>
      <c r="Y99" s="304"/>
      <c r="Z99" s="306"/>
      <c r="AA99" s="304"/>
      <c r="AB99" s="304"/>
      <c r="AC99" s="304"/>
      <c r="AD99" s="306"/>
      <c r="AE99" s="304"/>
      <c r="AF99" s="304"/>
      <c r="AG99" s="304"/>
      <c r="AH99" s="306"/>
      <c r="AI99" s="304"/>
      <c r="AJ99" s="304"/>
      <c r="AK99" s="304"/>
      <c r="AL99" s="306"/>
      <c r="AM99" s="304"/>
      <c r="AN99" s="304"/>
      <c r="AO99" s="304"/>
      <c r="AP99" s="306"/>
      <c r="AQ99" s="304"/>
      <c r="AR99" s="304"/>
      <c r="AS99" s="304"/>
      <c r="AT99" s="306"/>
      <c r="AU99" s="304"/>
      <c r="AV99" s="304"/>
      <c r="AW99" s="304"/>
      <c r="AX99" s="306"/>
      <c r="AY99" s="304"/>
      <c r="AZ99" s="304"/>
      <c r="BA99" s="304"/>
      <c r="BB99" s="306"/>
      <c r="BC99" s="304"/>
      <c r="BD99" s="304"/>
      <c r="BE99" s="304"/>
      <c r="BF99" s="306"/>
      <c r="BG99" s="304"/>
      <c r="BH99" s="304"/>
      <c r="BI99" s="304"/>
      <c r="BJ99" s="306"/>
      <c r="BK99" s="304"/>
      <c r="BL99" s="304"/>
      <c r="BM99" s="304"/>
      <c r="BN99" s="306"/>
      <c r="BO99" s="304"/>
      <c r="BP99" s="304"/>
      <c r="BQ99" s="304"/>
      <c r="BR99" s="306"/>
      <c r="BS99" s="304"/>
      <c r="BT99" s="304"/>
      <c r="BU99" s="304"/>
      <c r="BV99" s="306"/>
      <c r="BW99" s="304"/>
      <c r="BX99" s="304"/>
      <c r="BY99" s="304"/>
      <c r="BZ99" s="306"/>
      <c r="CA99" s="304"/>
      <c r="CB99" s="304"/>
      <c r="CC99" s="304"/>
      <c r="CD99" s="306"/>
      <c r="CE99" s="304"/>
      <c r="CF99" s="304"/>
      <c r="CG99" s="304"/>
      <c r="CH99" s="306"/>
      <c r="CI99" s="304"/>
      <c r="CJ99" s="304"/>
      <c r="CK99" s="304"/>
      <c r="CL99" s="306"/>
      <c r="CM99" s="304"/>
      <c r="CN99" s="304"/>
      <c r="CO99" s="304"/>
      <c r="CP99" s="306"/>
      <c r="CQ99" s="304"/>
      <c r="CR99" s="304"/>
      <c r="CS99" s="304"/>
      <c r="CT99" s="306"/>
      <c r="CU99" s="304"/>
      <c r="CV99" s="304"/>
      <c r="CW99" s="304"/>
      <c r="CX99" s="306"/>
      <c r="CY99" s="304"/>
      <c r="CZ99" s="304"/>
      <c r="DA99" s="304"/>
      <c r="DB99" s="306"/>
      <c r="DC99" s="304"/>
      <c r="DD99" s="304"/>
      <c r="DE99" s="304"/>
      <c r="DF99" s="306"/>
      <c r="DG99" s="304"/>
      <c r="DH99" s="304"/>
      <c r="DI99" s="304"/>
      <c r="DJ99" s="306"/>
      <c r="DK99" s="304"/>
      <c r="DL99" s="304"/>
      <c r="DM99" s="304"/>
      <c r="DN99" s="306"/>
      <c r="DO99" s="304"/>
      <c r="DP99" s="304"/>
      <c r="DQ99" s="304"/>
      <c r="DR99" s="306"/>
      <c r="DS99" s="304"/>
      <c r="DT99" s="304"/>
      <c r="DU99" s="304"/>
    </row>
    <row r="100" spans="1:126" ht="23.1" customHeight="1" thickBot="1" x14ac:dyDescent="0.25">
      <c r="A100" s="510"/>
      <c r="B100" s="508"/>
      <c r="C100" s="499"/>
      <c r="D100" s="499"/>
      <c r="E100" s="501"/>
      <c r="F100" s="470" t="str">
        <f>Bareme!C100</f>
        <v>-</v>
      </c>
      <c r="G100" s="471"/>
      <c r="H100" s="471"/>
      <c r="I100" s="472"/>
      <c r="J100" s="470" t="str">
        <f>Bareme!G100</f>
        <v>-</v>
      </c>
      <c r="K100" s="471"/>
      <c r="L100" s="471"/>
      <c r="M100" s="472"/>
      <c r="N100" s="470" t="str">
        <f>Bareme!K100</f>
        <v>-</v>
      </c>
      <c r="O100" s="471"/>
      <c r="P100" s="471"/>
      <c r="Q100" s="472"/>
      <c r="R100" s="470" t="str">
        <f>Bareme!O100</f>
        <v>-</v>
      </c>
      <c r="S100" s="471"/>
      <c r="T100" s="471"/>
      <c r="U100" s="472"/>
      <c r="V100" s="470" t="str">
        <f>Bareme!S100</f>
        <v>-</v>
      </c>
      <c r="W100" s="471"/>
      <c r="X100" s="471"/>
      <c r="Y100" s="472"/>
      <c r="Z100" s="470" t="str">
        <f>Bareme!W100</f>
        <v>-</v>
      </c>
      <c r="AA100" s="471"/>
      <c r="AB100" s="471"/>
      <c r="AC100" s="472"/>
      <c r="AD100" s="470" t="str">
        <f>Bareme!AA100</f>
        <v>-</v>
      </c>
      <c r="AE100" s="471"/>
      <c r="AF100" s="471"/>
      <c r="AG100" s="472"/>
      <c r="AH100" s="470" t="str">
        <f>Bareme!AE100</f>
        <v>-</v>
      </c>
      <c r="AI100" s="471"/>
      <c r="AJ100" s="471"/>
      <c r="AK100" s="472"/>
      <c r="AL100" s="470" t="str">
        <f>Bareme!AI100</f>
        <v>-</v>
      </c>
      <c r="AM100" s="471"/>
      <c r="AN100" s="471"/>
      <c r="AO100" s="472"/>
      <c r="AP100" s="470" t="str">
        <f>Bareme!AM100</f>
        <v>-</v>
      </c>
      <c r="AQ100" s="471"/>
      <c r="AR100" s="471"/>
      <c r="AS100" s="472"/>
      <c r="AT100" s="470" t="str">
        <f>Bareme!AQ100</f>
        <v>-</v>
      </c>
      <c r="AU100" s="471"/>
      <c r="AV100" s="471"/>
      <c r="AW100" s="472"/>
      <c r="AX100" s="470" t="str">
        <f>Bareme!AU100</f>
        <v>-</v>
      </c>
      <c r="AY100" s="471"/>
      <c r="AZ100" s="471"/>
      <c r="BA100" s="472"/>
      <c r="BB100" s="470" t="str">
        <f>Bareme!AY100</f>
        <v>-</v>
      </c>
      <c r="BC100" s="471"/>
      <c r="BD100" s="471"/>
      <c r="BE100" s="472"/>
      <c r="BF100" s="470" t="str">
        <f>Bareme!BC100</f>
        <v>-</v>
      </c>
      <c r="BG100" s="471"/>
      <c r="BH100" s="471"/>
      <c r="BI100" s="472"/>
      <c r="BJ100" s="470" t="str">
        <f>Bareme!BG100</f>
        <v>-</v>
      </c>
      <c r="BK100" s="471"/>
      <c r="BL100" s="471"/>
      <c r="BM100" s="472"/>
      <c r="BN100" s="470" t="str">
        <f>Bareme!BK100</f>
        <v>-</v>
      </c>
      <c r="BO100" s="471"/>
      <c r="BP100" s="471"/>
      <c r="BQ100" s="472"/>
      <c r="BR100" s="470" t="str">
        <f>Bareme!BO100</f>
        <v>-</v>
      </c>
      <c r="BS100" s="471"/>
      <c r="BT100" s="471"/>
      <c r="BU100" s="472"/>
      <c r="BV100" s="470" t="str">
        <f>Bareme!BS100</f>
        <v>-</v>
      </c>
      <c r="BW100" s="471"/>
      <c r="BX100" s="471"/>
      <c r="BY100" s="472"/>
      <c r="BZ100" s="470" t="str">
        <f>Bareme!BW100</f>
        <v>-</v>
      </c>
      <c r="CA100" s="471"/>
      <c r="CB100" s="471"/>
      <c r="CC100" s="472"/>
      <c r="CD100" s="470" t="str">
        <f>Bareme!CA100</f>
        <v>-</v>
      </c>
      <c r="CE100" s="471"/>
      <c r="CF100" s="471"/>
      <c r="CG100" s="472"/>
      <c r="CH100" s="470" t="str">
        <f>Bareme!CE100</f>
        <v>-</v>
      </c>
      <c r="CI100" s="471"/>
      <c r="CJ100" s="471"/>
      <c r="CK100" s="472"/>
      <c r="CL100" s="470" t="str">
        <f>Bareme!CI100</f>
        <v>-</v>
      </c>
      <c r="CM100" s="471"/>
      <c r="CN100" s="471"/>
      <c r="CO100" s="472"/>
      <c r="CP100" s="470" t="str">
        <f>Bareme!CM100</f>
        <v>-</v>
      </c>
      <c r="CQ100" s="471"/>
      <c r="CR100" s="471"/>
      <c r="CS100" s="472"/>
      <c r="CT100" s="470" t="str">
        <f>Bareme!CQ100</f>
        <v>-</v>
      </c>
      <c r="CU100" s="471"/>
      <c r="CV100" s="471"/>
      <c r="CW100" s="472"/>
      <c r="CX100" s="470" t="str">
        <f>Bareme!CU100</f>
        <v>-</v>
      </c>
      <c r="CY100" s="471"/>
      <c r="CZ100" s="471"/>
      <c r="DA100" s="472"/>
      <c r="DB100" s="470" t="str">
        <f>Bareme!CY100</f>
        <v>-</v>
      </c>
      <c r="DC100" s="471"/>
      <c r="DD100" s="471"/>
      <c r="DE100" s="472"/>
      <c r="DF100" s="470" t="str">
        <f>Bareme!DC100</f>
        <v>-</v>
      </c>
      <c r="DG100" s="471"/>
      <c r="DH100" s="471"/>
      <c r="DI100" s="472"/>
      <c r="DJ100" s="470" t="str">
        <f>Bareme!DG100</f>
        <v>-</v>
      </c>
      <c r="DK100" s="471"/>
      <c r="DL100" s="471"/>
      <c r="DM100" s="472"/>
      <c r="DN100" s="470" t="str">
        <f>Bareme!DK100</f>
        <v>-</v>
      </c>
      <c r="DO100" s="471"/>
      <c r="DP100" s="471"/>
      <c r="DQ100" s="472"/>
      <c r="DR100" s="470" t="str">
        <f>Bareme!DO100</f>
        <v>-</v>
      </c>
      <c r="DS100" s="471"/>
      <c r="DT100" s="471"/>
      <c r="DU100" s="472"/>
      <c r="DV100" s="1">
        <f t="shared" si="225"/>
        <v>0</v>
      </c>
    </row>
    <row r="101" spans="1:126" ht="23.1" customHeight="1" x14ac:dyDescent="0.2">
      <c r="A101" s="502" t="s">
        <v>108</v>
      </c>
      <c r="B101" s="496">
        <f t="shared" ref="B101" si="230">IF(F101="x",1,0)+IF(J101="x",1,0)+IF(N101="x",1,0)+IF(R101="x",1,0)+IF(V101="x",1,0)+IF(Z101="x",1,0)+IF(AD101="x",1,0)+IF(AH101="x",1,0)+IF(AL101="x",1,0)+IF(AP101="x",1,0)+IF(AT101="x",1,0)+IF(AX101="x",1,0)+IF(BB101="x",1,0)+IF(BF101="x",1,0)+IF(BJ101="x",1,0)+IF(BN101="x",1,0)+IF(BR101="x",1,0)+IF(BV101="x",1,0)+IF(BZ101="x",1,0)+IF(CD101="x",1,0)+IF(CH101="x",1,0)+IF(CL101="x",1,0)+IF(CP101="x",1,0)+IF(CT101="x",1,0)+IF(CX101="x",1,0)+IF(DB101="x",1,0)+IF(DF101="x",1,0)+IF(DJ101="x",1,0)+IF(DN101="x",1,0)+IF(DR101="x",1,0)</f>
        <v>0</v>
      </c>
      <c r="C101" s="498">
        <f t="shared" ref="C101" si="231">IF(G101="x",1,0)+IF(K101="x",1,0)+IF(O101="x",1,0)+IF(S101="x",1,0)+IF(W101="x",1,0)+IF(AA101="x",1,0)+IF(AE101="x",1,0)+IF(AI101="x",1,0)+IF(AM101="x",1,0)+IF(AQ101="x",1,0)+IF(AU101="x",1,0)+IF(AY101="x",1,0)+IF(BC101="x",1,0)+IF(BG101="x",1,0)+IF(BK101="x",1,0)+IF(BO101="x",1,0)+IF(BS101="x",1,0)+IF(BW101="x",1,0)+IF(CA101="x",1,0)+IF(CE101="x",1,0)+IF(CI101="x",1,0)+IF(CM101="x",1,0)+IF(CQ101="x",1,0)+IF(CU101="x",1,0)+IF(CY101="x",1,0)+IF(DC101="x",1,0)+IF(DG101="x",1,0)+IF(DK101="x",1,0)+IF(DO101="x",1,0)+IF(DS101="x",1,0)</f>
        <v>0</v>
      </c>
      <c r="D101" s="498">
        <f t="shared" ref="D101" si="232">IF(H101="x",1,0)+IF(L101="x",1,0)+IF(P101="x",1,0)+IF(T101="x",1,0)+IF(X101="x",1,0)+IF(AB101="x",1,0)+IF(AF101="x",1,0)+IF(AJ101="x",1,0)+IF(AN101="x",1,0)+IF(AR101="x",1,0)+IF(AV101="x",1,0)+IF(AZ101="x",1,0)+IF(BD101="x",1,0)+IF(BH101="x",1,0)+IF(BL101="x",1,0)+IF(BP101="x",1,0)+IF(BT101="x",1,0)+IF(BX101="x",1,0)+IF(CB101="x",1,0)+IF(CF101="x",1,0)+IF(CJ101="x",1,0)+IF(CN101="x",1,0)+IF(CR101="x",1,0)+IF(CV101="x",1,0)+IF(CZ101="x",1,0)+IF(DD101="x",1,0)+IF(DH101="x",1,0)+IF(DL101="x",1,0)+IF(DP101="x",1,0)+IF(DT101="x",1,0)</f>
        <v>0</v>
      </c>
      <c r="E101" s="500">
        <f t="shared" ref="E101" si="233">IF(I101="x",1,0)+IF(M101="x",1,0)+IF(Q101="x",1,0)+IF(U101="x",1,0)+IF(Y101="x",1,0)+IF(AC101="x",1,0)+IF(AG101="x",1,0)+IF(AK101="x",1,0)+IF(AO101="x",1,0)+IF(AS101="x",1,0)+IF(AW101="x",1,0)+IF(BA101="x",1,0)+IF(BE101="x",1,0)+IF(BI101="x",1,0)+IF(BM101="x",1,0)+IF(BQ101="x",1,0)+IF(BU101="x",1,0)+IF(BY101="x",1,0)+IF(CC101="x",1,0)+IF(CG101="x",1,0)+IF(CK101="x",1,0)+IF(CO101="x",1,0)+IF(CS101="x",1,0)+IF(CW101="x",1,0)+IF(DA101="x",1,0)+IF(DE101="x",1,0)+IF(DI101="x",1,0)+IF(DM101="x",1,0)+IF(DQ101="x",1,0)+IF(DU101="x",1,0)</f>
        <v>0</v>
      </c>
      <c r="F101" s="306"/>
      <c r="G101" s="304"/>
      <c r="H101" s="304"/>
      <c r="I101" s="304"/>
      <c r="J101" s="306"/>
      <c r="K101" s="304"/>
      <c r="L101" s="304"/>
      <c r="M101" s="304"/>
      <c r="N101" s="306"/>
      <c r="O101" s="304"/>
      <c r="P101" s="304"/>
      <c r="Q101" s="304"/>
      <c r="R101" s="306"/>
      <c r="S101" s="304"/>
      <c r="T101" s="304"/>
      <c r="U101" s="304"/>
      <c r="V101" s="306"/>
      <c r="W101" s="304"/>
      <c r="X101" s="304"/>
      <c r="Y101" s="304"/>
      <c r="Z101" s="306"/>
      <c r="AA101" s="304"/>
      <c r="AB101" s="304"/>
      <c r="AC101" s="304"/>
      <c r="AD101" s="306"/>
      <c r="AE101" s="304"/>
      <c r="AF101" s="304"/>
      <c r="AG101" s="304"/>
      <c r="AH101" s="306"/>
      <c r="AI101" s="304"/>
      <c r="AJ101" s="304"/>
      <c r="AK101" s="304"/>
      <c r="AL101" s="306"/>
      <c r="AM101" s="304"/>
      <c r="AN101" s="304"/>
      <c r="AO101" s="304"/>
      <c r="AP101" s="306"/>
      <c r="AQ101" s="304"/>
      <c r="AR101" s="304"/>
      <c r="AS101" s="304"/>
      <c r="AT101" s="306"/>
      <c r="AU101" s="304"/>
      <c r="AV101" s="304"/>
      <c r="AW101" s="304"/>
      <c r="AX101" s="306"/>
      <c r="AY101" s="304"/>
      <c r="AZ101" s="304"/>
      <c r="BA101" s="304"/>
      <c r="BB101" s="306"/>
      <c r="BC101" s="304"/>
      <c r="BD101" s="304"/>
      <c r="BE101" s="304"/>
      <c r="BF101" s="306"/>
      <c r="BG101" s="304"/>
      <c r="BH101" s="304"/>
      <c r="BI101" s="304"/>
      <c r="BJ101" s="306"/>
      <c r="BK101" s="304"/>
      <c r="BL101" s="304"/>
      <c r="BM101" s="304"/>
      <c r="BN101" s="306"/>
      <c r="BO101" s="304"/>
      <c r="BP101" s="304"/>
      <c r="BQ101" s="304"/>
      <c r="BR101" s="306"/>
      <c r="BS101" s="304"/>
      <c r="BT101" s="304"/>
      <c r="BU101" s="304"/>
      <c r="BV101" s="306"/>
      <c r="BW101" s="304"/>
      <c r="BX101" s="304"/>
      <c r="BY101" s="304"/>
      <c r="BZ101" s="306"/>
      <c r="CA101" s="304"/>
      <c r="CB101" s="304"/>
      <c r="CC101" s="304"/>
      <c r="CD101" s="306"/>
      <c r="CE101" s="304"/>
      <c r="CF101" s="304"/>
      <c r="CG101" s="304"/>
      <c r="CH101" s="306"/>
      <c r="CI101" s="304"/>
      <c r="CJ101" s="304"/>
      <c r="CK101" s="304"/>
      <c r="CL101" s="306"/>
      <c r="CM101" s="304"/>
      <c r="CN101" s="304"/>
      <c r="CO101" s="304"/>
      <c r="CP101" s="306"/>
      <c r="CQ101" s="304"/>
      <c r="CR101" s="304"/>
      <c r="CS101" s="304"/>
      <c r="CT101" s="306"/>
      <c r="CU101" s="304"/>
      <c r="CV101" s="304"/>
      <c r="CW101" s="304"/>
      <c r="CX101" s="306"/>
      <c r="CY101" s="304"/>
      <c r="CZ101" s="304"/>
      <c r="DA101" s="304"/>
      <c r="DB101" s="306"/>
      <c r="DC101" s="304"/>
      <c r="DD101" s="304"/>
      <c r="DE101" s="304"/>
      <c r="DF101" s="306"/>
      <c r="DG101" s="304"/>
      <c r="DH101" s="304"/>
      <c r="DI101" s="304"/>
      <c r="DJ101" s="306"/>
      <c r="DK101" s="304"/>
      <c r="DL101" s="304"/>
      <c r="DM101" s="304"/>
      <c r="DN101" s="306"/>
      <c r="DO101" s="304"/>
      <c r="DP101" s="304"/>
      <c r="DQ101" s="304"/>
      <c r="DR101" s="306"/>
      <c r="DS101" s="304"/>
      <c r="DT101" s="304"/>
      <c r="DU101" s="304"/>
    </row>
    <row r="102" spans="1:126" ht="23.1" customHeight="1" thickBot="1" x14ac:dyDescent="0.25">
      <c r="A102" s="510"/>
      <c r="B102" s="508"/>
      <c r="C102" s="499"/>
      <c r="D102" s="499"/>
      <c r="E102" s="501"/>
      <c r="F102" s="470" t="str">
        <f>Bareme!C102</f>
        <v>-</v>
      </c>
      <c r="G102" s="471"/>
      <c r="H102" s="471"/>
      <c r="I102" s="472"/>
      <c r="J102" s="470" t="str">
        <f>Bareme!G102</f>
        <v>-</v>
      </c>
      <c r="K102" s="471"/>
      <c r="L102" s="471"/>
      <c r="M102" s="472"/>
      <c r="N102" s="470" t="str">
        <f>Bareme!K102</f>
        <v>-</v>
      </c>
      <c r="O102" s="471"/>
      <c r="P102" s="471"/>
      <c r="Q102" s="472"/>
      <c r="R102" s="470" t="str">
        <f>Bareme!O102</f>
        <v>-</v>
      </c>
      <c r="S102" s="471"/>
      <c r="T102" s="471"/>
      <c r="U102" s="472"/>
      <c r="V102" s="470" t="str">
        <f>Bareme!S102</f>
        <v>-</v>
      </c>
      <c r="W102" s="471"/>
      <c r="X102" s="471"/>
      <c r="Y102" s="472"/>
      <c r="Z102" s="470" t="str">
        <f>Bareme!W102</f>
        <v>-</v>
      </c>
      <c r="AA102" s="471"/>
      <c r="AB102" s="471"/>
      <c r="AC102" s="472"/>
      <c r="AD102" s="470" t="str">
        <f>Bareme!AA102</f>
        <v>-</v>
      </c>
      <c r="AE102" s="471"/>
      <c r="AF102" s="471"/>
      <c r="AG102" s="472"/>
      <c r="AH102" s="470" t="str">
        <f>Bareme!AE102</f>
        <v>-</v>
      </c>
      <c r="AI102" s="471"/>
      <c r="AJ102" s="471"/>
      <c r="AK102" s="472"/>
      <c r="AL102" s="470" t="str">
        <f>Bareme!AI102</f>
        <v>-</v>
      </c>
      <c r="AM102" s="471"/>
      <c r="AN102" s="471"/>
      <c r="AO102" s="472"/>
      <c r="AP102" s="470" t="str">
        <f>Bareme!AM102</f>
        <v>-</v>
      </c>
      <c r="AQ102" s="471"/>
      <c r="AR102" s="471"/>
      <c r="AS102" s="472"/>
      <c r="AT102" s="470" t="str">
        <f>Bareme!AQ102</f>
        <v>-</v>
      </c>
      <c r="AU102" s="471"/>
      <c r="AV102" s="471"/>
      <c r="AW102" s="472"/>
      <c r="AX102" s="470" t="str">
        <f>Bareme!AU102</f>
        <v>-</v>
      </c>
      <c r="AY102" s="471"/>
      <c r="AZ102" s="471"/>
      <c r="BA102" s="472"/>
      <c r="BB102" s="470" t="str">
        <f>Bareme!AY102</f>
        <v>-</v>
      </c>
      <c r="BC102" s="471"/>
      <c r="BD102" s="471"/>
      <c r="BE102" s="472"/>
      <c r="BF102" s="470" t="str">
        <f>Bareme!BC102</f>
        <v>-</v>
      </c>
      <c r="BG102" s="471"/>
      <c r="BH102" s="471"/>
      <c r="BI102" s="472"/>
      <c r="BJ102" s="470" t="str">
        <f>Bareme!BG102</f>
        <v>-</v>
      </c>
      <c r="BK102" s="471"/>
      <c r="BL102" s="471"/>
      <c r="BM102" s="472"/>
      <c r="BN102" s="470" t="str">
        <f>Bareme!BK102</f>
        <v>-</v>
      </c>
      <c r="BO102" s="471"/>
      <c r="BP102" s="471"/>
      <c r="BQ102" s="472"/>
      <c r="BR102" s="470" t="str">
        <f>Bareme!BO102</f>
        <v>-</v>
      </c>
      <c r="BS102" s="471"/>
      <c r="BT102" s="471"/>
      <c r="BU102" s="472"/>
      <c r="BV102" s="470" t="str">
        <f>Bareme!BS102</f>
        <v>-</v>
      </c>
      <c r="BW102" s="471"/>
      <c r="BX102" s="471"/>
      <c r="BY102" s="472"/>
      <c r="BZ102" s="470" t="str">
        <f>Bareme!BW102</f>
        <v>-</v>
      </c>
      <c r="CA102" s="471"/>
      <c r="CB102" s="471"/>
      <c r="CC102" s="472"/>
      <c r="CD102" s="470" t="str">
        <f>Bareme!CA102</f>
        <v>-</v>
      </c>
      <c r="CE102" s="471"/>
      <c r="CF102" s="471"/>
      <c r="CG102" s="472"/>
      <c r="CH102" s="470" t="str">
        <f>Bareme!CE102</f>
        <v>-</v>
      </c>
      <c r="CI102" s="471"/>
      <c r="CJ102" s="471"/>
      <c r="CK102" s="472"/>
      <c r="CL102" s="470" t="str">
        <f>Bareme!CI102</f>
        <v>-</v>
      </c>
      <c r="CM102" s="471"/>
      <c r="CN102" s="471"/>
      <c r="CO102" s="472"/>
      <c r="CP102" s="470" t="str">
        <f>Bareme!CM102</f>
        <v>-</v>
      </c>
      <c r="CQ102" s="471"/>
      <c r="CR102" s="471"/>
      <c r="CS102" s="472"/>
      <c r="CT102" s="470" t="str">
        <f>Bareme!CQ102</f>
        <v>-</v>
      </c>
      <c r="CU102" s="471"/>
      <c r="CV102" s="471"/>
      <c r="CW102" s="472"/>
      <c r="CX102" s="470" t="str">
        <f>Bareme!CU102</f>
        <v>-</v>
      </c>
      <c r="CY102" s="471"/>
      <c r="CZ102" s="471"/>
      <c r="DA102" s="472"/>
      <c r="DB102" s="470" t="str">
        <f>Bareme!CY102</f>
        <v>-</v>
      </c>
      <c r="DC102" s="471"/>
      <c r="DD102" s="471"/>
      <c r="DE102" s="472"/>
      <c r="DF102" s="470" t="str">
        <f>Bareme!DC102</f>
        <v>-</v>
      </c>
      <c r="DG102" s="471"/>
      <c r="DH102" s="471"/>
      <c r="DI102" s="472"/>
      <c r="DJ102" s="470" t="str">
        <f>Bareme!DG102</f>
        <v>-</v>
      </c>
      <c r="DK102" s="471"/>
      <c r="DL102" s="471"/>
      <c r="DM102" s="472"/>
      <c r="DN102" s="470" t="str">
        <f>Bareme!DK102</f>
        <v>-</v>
      </c>
      <c r="DO102" s="471"/>
      <c r="DP102" s="471"/>
      <c r="DQ102" s="472"/>
      <c r="DR102" s="470" t="str">
        <f>Bareme!DO102</f>
        <v>-</v>
      </c>
      <c r="DS102" s="471"/>
      <c r="DT102" s="471"/>
      <c r="DU102" s="472"/>
      <c r="DV102" s="1">
        <f t="shared" si="225"/>
        <v>0</v>
      </c>
    </row>
    <row r="103" spans="1:126" ht="23.1" customHeight="1" x14ac:dyDescent="0.2">
      <c r="A103" s="502" t="s">
        <v>109</v>
      </c>
      <c r="B103" s="496">
        <f t="shared" ref="B103" si="234">IF(F103="x",1,0)+IF(J103="x",1,0)+IF(N103="x",1,0)+IF(R103="x",1,0)+IF(V103="x",1,0)+IF(Z103="x",1,0)+IF(AD103="x",1,0)+IF(AH103="x",1,0)+IF(AL103="x",1,0)+IF(AP103="x",1,0)+IF(AT103="x",1,0)+IF(AX103="x",1,0)+IF(BB103="x",1,0)+IF(BF103="x",1,0)+IF(BJ103="x",1,0)+IF(BN103="x",1,0)+IF(BR103="x",1,0)+IF(BV103="x",1,0)+IF(BZ103="x",1,0)+IF(CD103="x",1,0)+IF(CH103="x",1,0)+IF(CL103="x",1,0)+IF(CP103="x",1,0)+IF(CT103="x",1,0)+IF(CX103="x",1,0)+IF(DB103="x",1,0)+IF(DF103="x",1,0)+IF(DJ103="x",1,0)+IF(DN103="x",1,0)+IF(DR103="x",1,0)</f>
        <v>0</v>
      </c>
      <c r="C103" s="498">
        <f t="shared" ref="C103" si="235">IF(G103="x",1,0)+IF(K103="x",1,0)+IF(O103="x",1,0)+IF(S103="x",1,0)+IF(W103="x",1,0)+IF(AA103="x",1,0)+IF(AE103="x",1,0)+IF(AI103="x",1,0)+IF(AM103="x",1,0)+IF(AQ103="x",1,0)+IF(AU103="x",1,0)+IF(AY103="x",1,0)+IF(BC103="x",1,0)+IF(BG103="x",1,0)+IF(BK103="x",1,0)+IF(BO103="x",1,0)+IF(BS103="x",1,0)+IF(BW103="x",1,0)+IF(CA103="x",1,0)+IF(CE103="x",1,0)+IF(CI103="x",1,0)+IF(CM103="x",1,0)+IF(CQ103="x",1,0)+IF(CU103="x",1,0)+IF(CY103="x",1,0)+IF(DC103="x",1,0)+IF(DG103="x",1,0)+IF(DK103="x",1,0)+IF(DO103="x",1,0)+IF(DS103="x",1,0)</f>
        <v>0</v>
      </c>
      <c r="D103" s="498">
        <f t="shared" ref="D103" si="236">IF(H103="x",1,0)+IF(L103="x",1,0)+IF(P103="x",1,0)+IF(T103="x",1,0)+IF(X103="x",1,0)+IF(AB103="x",1,0)+IF(AF103="x",1,0)+IF(AJ103="x",1,0)+IF(AN103="x",1,0)+IF(AR103="x",1,0)+IF(AV103="x",1,0)+IF(AZ103="x",1,0)+IF(BD103="x",1,0)+IF(BH103="x",1,0)+IF(BL103="x",1,0)+IF(BP103="x",1,0)+IF(BT103="x",1,0)+IF(BX103="x",1,0)+IF(CB103="x",1,0)+IF(CF103="x",1,0)+IF(CJ103="x",1,0)+IF(CN103="x",1,0)+IF(CR103="x",1,0)+IF(CV103="x",1,0)+IF(CZ103="x",1,0)+IF(DD103="x",1,0)+IF(DH103="x",1,0)+IF(DL103="x",1,0)+IF(DP103="x",1,0)+IF(DT103="x",1,0)</f>
        <v>0</v>
      </c>
      <c r="E103" s="500">
        <f t="shared" ref="E103" si="237">IF(I103="x",1,0)+IF(M103="x",1,0)+IF(Q103="x",1,0)+IF(U103="x",1,0)+IF(Y103="x",1,0)+IF(AC103="x",1,0)+IF(AG103="x",1,0)+IF(AK103="x",1,0)+IF(AO103="x",1,0)+IF(AS103="x",1,0)+IF(AW103="x",1,0)+IF(BA103="x",1,0)+IF(BE103="x",1,0)+IF(BI103="x",1,0)+IF(BM103="x",1,0)+IF(BQ103="x",1,0)+IF(BU103="x",1,0)+IF(BY103="x",1,0)+IF(CC103="x",1,0)+IF(CG103="x",1,0)+IF(CK103="x",1,0)+IF(CO103="x",1,0)+IF(CS103="x",1,0)+IF(CW103="x",1,0)+IF(DA103="x",1,0)+IF(DE103="x",1,0)+IF(DI103="x",1,0)+IF(DM103="x",1,0)+IF(DQ103="x",1,0)+IF(DU103="x",1,0)</f>
        <v>0</v>
      </c>
      <c r="F103" s="306"/>
      <c r="G103" s="304"/>
      <c r="H103" s="304"/>
      <c r="I103" s="304"/>
      <c r="J103" s="306"/>
      <c r="K103" s="304"/>
      <c r="L103" s="304"/>
      <c r="M103" s="304"/>
      <c r="N103" s="306"/>
      <c r="O103" s="304"/>
      <c r="P103" s="304"/>
      <c r="Q103" s="304"/>
      <c r="R103" s="306"/>
      <c r="S103" s="304"/>
      <c r="T103" s="304"/>
      <c r="U103" s="304"/>
      <c r="V103" s="306"/>
      <c r="W103" s="304"/>
      <c r="X103" s="304"/>
      <c r="Y103" s="304"/>
      <c r="Z103" s="306"/>
      <c r="AA103" s="304"/>
      <c r="AB103" s="304"/>
      <c r="AC103" s="304"/>
      <c r="AD103" s="306"/>
      <c r="AE103" s="304"/>
      <c r="AF103" s="304"/>
      <c r="AG103" s="304"/>
      <c r="AH103" s="306"/>
      <c r="AI103" s="304"/>
      <c r="AJ103" s="304"/>
      <c r="AK103" s="304"/>
      <c r="AL103" s="306"/>
      <c r="AM103" s="304"/>
      <c r="AN103" s="304"/>
      <c r="AO103" s="304"/>
      <c r="AP103" s="306"/>
      <c r="AQ103" s="304"/>
      <c r="AR103" s="304"/>
      <c r="AS103" s="304"/>
      <c r="AT103" s="306"/>
      <c r="AU103" s="304"/>
      <c r="AV103" s="304"/>
      <c r="AW103" s="304"/>
      <c r="AX103" s="306"/>
      <c r="AY103" s="304"/>
      <c r="AZ103" s="304"/>
      <c r="BA103" s="304"/>
      <c r="BB103" s="306"/>
      <c r="BC103" s="304"/>
      <c r="BD103" s="304"/>
      <c r="BE103" s="304"/>
      <c r="BF103" s="306"/>
      <c r="BG103" s="304"/>
      <c r="BH103" s="304"/>
      <c r="BI103" s="304"/>
      <c r="BJ103" s="306"/>
      <c r="BK103" s="304"/>
      <c r="BL103" s="304"/>
      <c r="BM103" s="304"/>
      <c r="BN103" s="306"/>
      <c r="BO103" s="304"/>
      <c r="BP103" s="304"/>
      <c r="BQ103" s="304"/>
      <c r="BR103" s="306"/>
      <c r="BS103" s="304"/>
      <c r="BT103" s="304"/>
      <c r="BU103" s="304"/>
      <c r="BV103" s="306"/>
      <c r="BW103" s="304"/>
      <c r="BX103" s="304"/>
      <c r="BY103" s="304"/>
      <c r="BZ103" s="306"/>
      <c r="CA103" s="304"/>
      <c r="CB103" s="304"/>
      <c r="CC103" s="304"/>
      <c r="CD103" s="306"/>
      <c r="CE103" s="304"/>
      <c r="CF103" s="304"/>
      <c r="CG103" s="304"/>
      <c r="CH103" s="306"/>
      <c r="CI103" s="304"/>
      <c r="CJ103" s="304"/>
      <c r="CK103" s="304"/>
      <c r="CL103" s="306"/>
      <c r="CM103" s="304"/>
      <c r="CN103" s="304"/>
      <c r="CO103" s="304"/>
      <c r="CP103" s="306"/>
      <c r="CQ103" s="304"/>
      <c r="CR103" s="304"/>
      <c r="CS103" s="304"/>
      <c r="CT103" s="306"/>
      <c r="CU103" s="304"/>
      <c r="CV103" s="304"/>
      <c r="CW103" s="304"/>
      <c r="CX103" s="306"/>
      <c r="CY103" s="304"/>
      <c r="CZ103" s="304"/>
      <c r="DA103" s="304"/>
      <c r="DB103" s="306"/>
      <c r="DC103" s="304"/>
      <c r="DD103" s="304"/>
      <c r="DE103" s="304"/>
      <c r="DF103" s="306"/>
      <c r="DG103" s="304"/>
      <c r="DH103" s="304"/>
      <c r="DI103" s="304"/>
      <c r="DJ103" s="306"/>
      <c r="DK103" s="304"/>
      <c r="DL103" s="304"/>
      <c r="DM103" s="304"/>
      <c r="DN103" s="306"/>
      <c r="DO103" s="304"/>
      <c r="DP103" s="304"/>
      <c r="DQ103" s="304"/>
      <c r="DR103" s="306"/>
      <c r="DS103" s="304"/>
      <c r="DT103" s="304"/>
      <c r="DU103" s="304"/>
    </row>
    <row r="104" spans="1:126" ht="23.1" customHeight="1" thickBot="1" x14ac:dyDescent="0.25">
      <c r="A104" s="510"/>
      <c r="B104" s="508"/>
      <c r="C104" s="499"/>
      <c r="D104" s="499"/>
      <c r="E104" s="501"/>
      <c r="F104" s="470" t="str">
        <f>Bareme!C104</f>
        <v>-</v>
      </c>
      <c r="G104" s="471"/>
      <c r="H104" s="471"/>
      <c r="I104" s="472"/>
      <c r="J104" s="470" t="str">
        <f>Bareme!G104</f>
        <v>-</v>
      </c>
      <c r="K104" s="471"/>
      <c r="L104" s="471"/>
      <c r="M104" s="472"/>
      <c r="N104" s="470" t="str">
        <f>Bareme!K104</f>
        <v>-</v>
      </c>
      <c r="O104" s="471"/>
      <c r="P104" s="471"/>
      <c r="Q104" s="472"/>
      <c r="R104" s="470" t="str">
        <f>Bareme!O104</f>
        <v>-</v>
      </c>
      <c r="S104" s="471"/>
      <c r="T104" s="471"/>
      <c r="U104" s="472"/>
      <c r="V104" s="470" t="str">
        <f>Bareme!S104</f>
        <v>-</v>
      </c>
      <c r="W104" s="471"/>
      <c r="X104" s="471"/>
      <c r="Y104" s="472"/>
      <c r="Z104" s="470" t="str">
        <f>Bareme!W104</f>
        <v>-</v>
      </c>
      <c r="AA104" s="471"/>
      <c r="AB104" s="471"/>
      <c r="AC104" s="472"/>
      <c r="AD104" s="470" t="str">
        <f>Bareme!AA104</f>
        <v>-</v>
      </c>
      <c r="AE104" s="471"/>
      <c r="AF104" s="471"/>
      <c r="AG104" s="472"/>
      <c r="AH104" s="470" t="str">
        <f>Bareme!AE104</f>
        <v>-</v>
      </c>
      <c r="AI104" s="471"/>
      <c r="AJ104" s="471"/>
      <c r="AK104" s="472"/>
      <c r="AL104" s="470" t="str">
        <f>Bareme!AI104</f>
        <v>-</v>
      </c>
      <c r="AM104" s="471"/>
      <c r="AN104" s="471"/>
      <c r="AO104" s="472"/>
      <c r="AP104" s="470" t="str">
        <f>Bareme!AM104</f>
        <v>-</v>
      </c>
      <c r="AQ104" s="471"/>
      <c r="AR104" s="471"/>
      <c r="AS104" s="472"/>
      <c r="AT104" s="470" t="str">
        <f>Bareme!AQ104</f>
        <v>-</v>
      </c>
      <c r="AU104" s="471"/>
      <c r="AV104" s="471"/>
      <c r="AW104" s="472"/>
      <c r="AX104" s="470" t="str">
        <f>Bareme!AU104</f>
        <v>-</v>
      </c>
      <c r="AY104" s="471"/>
      <c r="AZ104" s="471"/>
      <c r="BA104" s="472"/>
      <c r="BB104" s="470" t="str">
        <f>Bareme!AY104</f>
        <v>-</v>
      </c>
      <c r="BC104" s="471"/>
      <c r="BD104" s="471"/>
      <c r="BE104" s="472"/>
      <c r="BF104" s="470" t="str">
        <f>Bareme!BC104</f>
        <v>-</v>
      </c>
      <c r="BG104" s="471"/>
      <c r="BH104" s="471"/>
      <c r="BI104" s="472"/>
      <c r="BJ104" s="470" t="str">
        <f>Bareme!BG104</f>
        <v>-</v>
      </c>
      <c r="BK104" s="471"/>
      <c r="BL104" s="471"/>
      <c r="BM104" s="472"/>
      <c r="BN104" s="470" t="str">
        <f>Bareme!BK104</f>
        <v>-</v>
      </c>
      <c r="BO104" s="471"/>
      <c r="BP104" s="471"/>
      <c r="BQ104" s="472"/>
      <c r="BR104" s="470" t="str">
        <f>Bareme!BO104</f>
        <v>-</v>
      </c>
      <c r="BS104" s="471"/>
      <c r="BT104" s="471"/>
      <c r="BU104" s="472"/>
      <c r="BV104" s="470" t="str">
        <f>Bareme!BS104</f>
        <v>-</v>
      </c>
      <c r="BW104" s="471"/>
      <c r="BX104" s="471"/>
      <c r="BY104" s="472"/>
      <c r="BZ104" s="470" t="str">
        <f>Bareme!BW104</f>
        <v>-</v>
      </c>
      <c r="CA104" s="471"/>
      <c r="CB104" s="471"/>
      <c r="CC104" s="472"/>
      <c r="CD104" s="470" t="str">
        <f>Bareme!CA104</f>
        <v>-</v>
      </c>
      <c r="CE104" s="471"/>
      <c r="CF104" s="471"/>
      <c r="CG104" s="472"/>
      <c r="CH104" s="470" t="str">
        <f>Bareme!CE104</f>
        <v>-</v>
      </c>
      <c r="CI104" s="471"/>
      <c r="CJ104" s="471"/>
      <c r="CK104" s="472"/>
      <c r="CL104" s="470" t="str">
        <f>Bareme!CI104</f>
        <v>-</v>
      </c>
      <c r="CM104" s="471"/>
      <c r="CN104" s="471"/>
      <c r="CO104" s="472"/>
      <c r="CP104" s="470" t="str">
        <f>Bareme!CM104</f>
        <v>-</v>
      </c>
      <c r="CQ104" s="471"/>
      <c r="CR104" s="471"/>
      <c r="CS104" s="472"/>
      <c r="CT104" s="470" t="str">
        <f>Bareme!CQ104</f>
        <v>-</v>
      </c>
      <c r="CU104" s="471"/>
      <c r="CV104" s="471"/>
      <c r="CW104" s="472"/>
      <c r="CX104" s="470" t="str">
        <f>Bareme!CU104</f>
        <v>-</v>
      </c>
      <c r="CY104" s="471"/>
      <c r="CZ104" s="471"/>
      <c r="DA104" s="472"/>
      <c r="DB104" s="470" t="str">
        <f>Bareme!CY104</f>
        <v>-</v>
      </c>
      <c r="DC104" s="471"/>
      <c r="DD104" s="471"/>
      <c r="DE104" s="472"/>
      <c r="DF104" s="470" t="str">
        <f>Bareme!DC104</f>
        <v>-</v>
      </c>
      <c r="DG104" s="471"/>
      <c r="DH104" s="471"/>
      <c r="DI104" s="472"/>
      <c r="DJ104" s="470" t="str">
        <f>Bareme!DG104</f>
        <v>-</v>
      </c>
      <c r="DK104" s="471"/>
      <c r="DL104" s="471"/>
      <c r="DM104" s="472"/>
      <c r="DN104" s="470" t="str">
        <f>Bareme!DK104</f>
        <v>-</v>
      </c>
      <c r="DO104" s="471"/>
      <c r="DP104" s="471"/>
      <c r="DQ104" s="472"/>
      <c r="DR104" s="470" t="str">
        <f>Bareme!DO104</f>
        <v>-</v>
      </c>
      <c r="DS104" s="471"/>
      <c r="DT104" s="471"/>
      <c r="DU104" s="472"/>
      <c r="DV104" s="1">
        <f t="shared" si="225"/>
        <v>0</v>
      </c>
    </row>
    <row r="105" spans="1:126" ht="23.1" customHeight="1" x14ac:dyDescent="0.2">
      <c r="A105" s="502" t="s">
        <v>110</v>
      </c>
      <c r="B105" s="496">
        <f t="shared" ref="B105" si="238">IF(F105="x",1,0)+IF(J105="x",1,0)+IF(N105="x",1,0)+IF(R105="x",1,0)+IF(V105="x",1,0)+IF(Z105="x",1,0)+IF(AD105="x",1,0)+IF(AH105="x",1,0)+IF(AL105="x",1,0)+IF(AP105="x",1,0)+IF(AT105="x",1,0)+IF(AX105="x",1,0)+IF(BB105="x",1,0)+IF(BF105="x",1,0)+IF(BJ105="x",1,0)+IF(BN105="x",1,0)+IF(BR105="x",1,0)+IF(BV105="x",1,0)+IF(BZ105="x",1,0)+IF(CD105="x",1,0)+IF(CH105="x",1,0)+IF(CL105="x",1,0)+IF(CP105="x",1,0)+IF(CT105="x",1,0)+IF(CX105="x",1,0)+IF(DB105="x",1,0)+IF(DF105="x",1,0)+IF(DJ105="x",1,0)+IF(DN105="x",1,0)+IF(DR105="x",1,0)</f>
        <v>0</v>
      </c>
      <c r="C105" s="498">
        <f t="shared" ref="C105" si="239">IF(G105="x",1,0)+IF(K105="x",1,0)+IF(O105="x",1,0)+IF(S105="x",1,0)+IF(W105="x",1,0)+IF(AA105="x",1,0)+IF(AE105="x",1,0)+IF(AI105="x",1,0)+IF(AM105="x",1,0)+IF(AQ105="x",1,0)+IF(AU105="x",1,0)+IF(AY105="x",1,0)+IF(BC105="x",1,0)+IF(BG105="x",1,0)+IF(BK105="x",1,0)+IF(BO105="x",1,0)+IF(BS105="x",1,0)+IF(BW105="x",1,0)+IF(CA105="x",1,0)+IF(CE105="x",1,0)+IF(CI105="x",1,0)+IF(CM105="x",1,0)+IF(CQ105="x",1,0)+IF(CU105="x",1,0)+IF(CY105="x",1,0)+IF(DC105="x",1,0)+IF(DG105="x",1,0)+IF(DK105="x",1,0)+IF(DO105="x",1,0)+IF(DS105="x",1,0)</f>
        <v>0</v>
      </c>
      <c r="D105" s="498">
        <f t="shared" ref="D105" si="240">IF(H105="x",1,0)+IF(L105="x",1,0)+IF(P105="x",1,0)+IF(T105="x",1,0)+IF(X105="x",1,0)+IF(AB105="x",1,0)+IF(AF105="x",1,0)+IF(AJ105="x",1,0)+IF(AN105="x",1,0)+IF(AR105="x",1,0)+IF(AV105="x",1,0)+IF(AZ105="x",1,0)+IF(BD105="x",1,0)+IF(BH105="x",1,0)+IF(BL105="x",1,0)+IF(BP105="x",1,0)+IF(BT105="x",1,0)+IF(BX105="x",1,0)+IF(CB105="x",1,0)+IF(CF105="x",1,0)+IF(CJ105="x",1,0)+IF(CN105="x",1,0)+IF(CR105="x",1,0)+IF(CV105="x",1,0)+IF(CZ105="x",1,0)+IF(DD105="x",1,0)+IF(DH105="x",1,0)+IF(DL105="x",1,0)+IF(DP105="x",1,0)+IF(DT105="x",1,0)</f>
        <v>0</v>
      </c>
      <c r="E105" s="500">
        <f t="shared" ref="E105" si="241">IF(I105="x",1,0)+IF(M105="x",1,0)+IF(Q105="x",1,0)+IF(U105="x",1,0)+IF(Y105="x",1,0)+IF(AC105="x",1,0)+IF(AG105="x",1,0)+IF(AK105="x",1,0)+IF(AO105="x",1,0)+IF(AS105="x",1,0)+IF(AW105="x",1,0)+IF(BA105="x",1,0)+IF(BE105="x",1,0)+IF(BI105="x",1,0)+IF(BM105="x",1,0)+IF(BQ105="x",1,0)+IF(BU105="x",1,0)+IF(BY105="x",1,0)+IF(CC105="x",1,0)+IF(CG105="x",1,0)+IF(CK105="x",1,0)+IF(CO105="x",1,0)+IF(CS105="x",1,0)+IF(CW105="x",1,0)+IF(DA105="x",1,0)+IF(DE105="x",1,0)+IF(DI105="x",1,0)+IF(DM105="x",1,0)+IF(DQ105="x",1,0)+IF(DU105="x",1,0)</f>
        <v>0</v>
      </c>
      <c r="F105" s="306"/>
      <c r="G105" s="304"/>
      <c r="H105" s="304"/>
      <c r="I105" s="304"/>
      <c r="J105" s="306"/>
      <c r="K105" s="304"/>
      <c r="L105" s="304"/>
      <c r="M105" s="304"/>
      <c r="N105" s="306"/>
      <c r="O105" s="304"/>
      <c r="P105" s="304"/>
      <c r="Q105" s="304"/>
      <c r="R105" s="306"/>
      <c r="S105" s="304"/>
      <c r="T105" s="304"/>
      <c r="U105" s="304"/>
      <c r="V105" s="306"/>
      <c r="W105" s="304"/>
      <c r="X105" s="304"/>
      <c r="Y105" s="304"/>
      <c r="Z105" s="306"/>
      <c r="AA105" s="304"/>
      <c r="AB105" s="304"/>
      <c r="AC105" s="304"/>
      <c r="AD105" s="306"/>
      <c r="AE105" s="304"/>
      <c r="AF105" s="304"/>
      <c r="AG105" s="304"/>
      <c r="AH105" s="306"/>
      <c r="AI105" s="304"/>
      <c r="AJ105" s="304"/>
      <c r="AK105" s="304"/>
      <c r="AL105" s="306"/>
      <c r="AM105" s="304"/>
      <c r="AN105" s="304"/>
      <c r="AO105" s="304"/>
      <c r="AP105" s="306"/>
      <c r="AQ105" s="304"/>
      <c r="AR105" s="304"/>
      <c r="AS105" s="304"/>
      <c r="AT105" s="306"/>
      <c r="AU105" s="304"/>
      <c r="AV105" s="304"/>
      <c r="AW105" s="304"/>
      <c r="AX105" s="306"/>
      <c r="AY105" s="304"/>
      <c r="AZ105" s="304"/>
      <c r="BA105" s="304"/>
      <c r="BB105" s="306"/>
      <c r="BC105" s="304"/>
      <c r="BD105" s="304"/>
      <c r="BE105" s="304"/>
      <c r="BF105" s="306"/>
      <c r="BG105" s="304"/>
      <c r="BH105" s="304"/>
      <c r="BI105" s="304"/>
      <c r="BJ105" s="306"/>
      <c r="BK105" s="304"/>
      <c r="BL105" s="304"/>
      <c r="BM105" s="304"/>
      <c r="BN105" s="306"/>
      <c r="BO105" s="304"/>
      <c r="BP105" s="304"/>
      <c r="BQ105" s="304"/>
      <c r="BR105" s="306"/>
      <c r="BS105" s="304"/>
      <c r="BT105" s="304"/>
      <c r="BU105" s="304"/>
      <c r="BV105" s="306"/>
      <c r="BW105" s="304"/>
      <c r="BX105" s="304"/>
      <c r="BY105" s="304"/>
      <c r="BZ105" s="306"/>
      <c r="CA105" s="304"/>
      <c r="CB105" s="304"/>
      <c r="CC105" s="304"/>
      <c r="CD105" s="306"/>
      <c r="CE105" s="304"/>
      <c r="CF105" s="304"/>
      <c r="CG105" s="304"/>
      <c r="CH105" s="306"/>
      <c r="CI105" s="304"/>
      <c r="CJ105" s="304"/>
      <c r="CK105" s="304"/>
      <c r="CL105" s="306"/>
      <c r="CM105" s="304"/>
      <c r="CN105" s="304"/>
      <c r="CO105" s="304"/>
      <c r="CP105" s="306"/>
      <c r="CQ105" s="304"/>
      <c r="CR105" s="304"/>
      <c r="CS105" s="304"/>
      <c r="CT105" s="306"/>
      <c r="CU105" s="304"/>
      <c r="CV105" s="304"/>
      <c r="CW105" s="304"/>
      <c r="CX105" s="306"/>
      <c r="CY105" s="304"/>
      <c r="CZ105" s="304"/>
      <c r="DA105" s="304"/>
      <c r="DB105" s="306"/>
      <c r="DC105" s="304"/>
      <c r="DD105" s="304"/>
      <c r="DE105" s="304"/>
      <c r="DF105" s="306"/>
      <c r="DG105" s="304"/>
      <c r="DH105" s="304"/>
      <c r="DI105" s="304"/>
      <c r="DJ105" s="306"/>
      <c r="DK105" s="304"/>
      <c r="DL105" s="304"/>
      <c r="DM105" s="304"/>
      <c r="DN105" s="306"/>
      <c r="DO105" s="304"/>
      <c r="DP105" s="304"/>
      <c r="DQ105" s="304"/>
      <c r="DR105" s="306"/>
      <c r="DS105" s="304"/>
      <c r="DT105" s="304"/>
      <c r="DU105" s="304"/>
    </row>
    <row r="106" spans="1:126" ht="23.1" customHeight="1" thickBot="1" x14ac:dyDescent="0.25">
      <c r="A106" s="510"/>
      <c r="B106" s="508"/>
      <c r="C106" s="499"/>
      <c r="D106" s="499"/>
      <c r="E106" s="501"/>
      <c r="F106" s="470" t="str">
        <f>Bareme!C106</f>
        <v>-</v>
      </c>
      <c r="G106" s="471"/>
      <c r="H106" s="471"/>
      <c r="I106" s="472"/>
      <c r="J106" s="470" t="str">
        <f>Bareme!G106</f>
        <v>-</v>
      </c>
      <c r="K106" s="471"/>
      <c r="L106" s="471"/>
      <c r="M106" s="472"/>
      <c r="N106" s="470" t="str">
        <f>Bareme!K106</f>
        <v>-</v>
      </c>
      <c r="O106" s="471"/>
      <c r="P106" s="471"/>
      <c r="Q106" s="472"/>
      <c r="R106" s="470" t="str">
        <f>Bareme!O106</f>
        <v>-</v>
      </c>
      <c r="S106" s="471"/>
      <c r="T106" s="471"/>
      <c r="U106" s="472"/>
      <c r="V106" s="470" t="str">
        <f>Bareme!S106</f>
        <v>-</v>
      </c>
      <c r="W106" s="471"/>
      <c r="X106" s="471"/>
      <c r="Y106" s="472"/>
      <c r="Z106" s="470" t="str">
        <f>Bareme!W106</f>
        <v>-</v>
      </c>
      <c r="AA106" s="471"/>
      <c r="AB106" s="471"/>
      <c r="AC106" s="472"/>
      <c r="AD106" s="470" t="str">
        <f>Bareme!AA106</f>
        <v>-</v>
      </c>
      <c r="AE106" s="471"/>
      <c r="AF106" s="471"/>
      <c r="AG106" s="472"/>
      <c r="AH106" s="470" t="str">
        <f>Bareme!AE106</f>
        <v>-</v>
      </c>
      <c r="AI106" s="471"/>
      <c r="AJ106" s="471"/>
      <c r="AK106" s="472"/>
      <c r="AL106" s="470" t="str">
        <f>Bareme!AI106</f>
        <v>-</v>
      </c>
      <c r="AM106" s="471"/>
      <c r="AN106" s="471"/>
      <c r="AO106" s="472"/>
      <c r="AP106" s="470" t="str">
        <f>Bareme!AM106</f>
        <v>-</v>
      </c>
      <c r="AQ106" s="471"/>
      <c r="AR106" s="471"/>
      <c r="AS106" s="472"/>
      <c r="AT106" s="470" t="str">
        <f>Bareme!AQ106</f>
        <v>-</v>
      </c>
      <c r="AU106" s="471"/>
      <c r="AV106" s="471"/>
      <c r="AW106" s="472"/>
      <c r="AX106" s="470" t="str">
        <f>Bareme!AU106</f>
        <v>-</v>
      </c>
      <c r="AY106" s="471"/>
      <c r="AZ106" s="471"/>
      <c r="BA106" s="472"/>
      <c r="BB106" s="470" t="str">
        <f>Bareme!AY106</f>
        <v>-</v>
      </c>
      <c r="BC106" s="471"/>
      <c r="BD106" s="471"/>
      <c r="BE106" s="472"/>
      <c r="BF106" s="470" t="str">
        <f>Bareme!BC106</f>
        <v>-</v>
      </c>
      <c r="BG106" s="471"/>
      <c r="BH106" s="471"/>
      <c r="BI106" s="472"/>
      <c r="BJ106" s="470" t="str">
        <f>Bareme!BG106</f>
        <v>-</v>
      </c>
      <c r="BK106" s="471"/>
      <c r="BL106" s="471"/>
      <c r="BM106" s="472"/>
      <c r="BN106" s="470" t="str">
        <f>Bareme!BK106</f>
        <v>-</v>
      </c>
      <c r="BO106" s="471"/>
      <c r="BP106" s="471"/>
      <c r="BQ106" s="472"/>
      <c r="BR106" s="470" t="str">
        <f>Bareme!BO106</f>
        <v>-</v>
      </c>
      <c r="BS106" s="471"/>
      <c r="BT106" s="471"/>
      <c r="BU106" s="472"/>
      <c r="BV106" s="470" t="str">
        <f>Bareme!BS106</f>
        <v>-</v>
      </c>
      <c r="BW106" s="471"/>
      <c r="BX106" s="471"/>
      <c r="BY106" s="472"/>
      <c r="BZ106" s="470" t="str">
        <f>Bareme!BW106</f>
        <v>-</v>
      </c>
      <c r="CA106" s="471"/>
      <c r="CB106" s="471"/>
      <c r="CC106" s="472"/>
      <c r="CD106" s="470" t="str">
        <f>Bareme!CA106</f>
        <v>-</v>
      </c>
      <c r="CE106" s="471"/>
      <c r="CF106" s="471"/>
      <c r="CG106" s="472"/>
      <c r="CH106" s="470" t="str">
        <f>Bareme!CE106</f>
        <v>-</v>
      </c>
      <c r="CI106" s="471"/>
      <c r="CJ106" s="471"/>
      <c r="CK106" s="472"/>
      <c r="CL106" s="470" t="str">
        <f>Bareme!CI106</f>
        <v>-</v>
      </c>
      <c r="CM106" s="471"/>
      <c r="CN106" s="471"/>
      <c r="CO106" s="472"/>
      <c r="CP106" s="470" t="str">
        <f>Bareme!CM106</f>
        <v>-</v>
      </c>
      <c r="CQ106" s="471"/>
      <c r="CR106" s="471"/>
      <c r="CS106" s="472"/>
      <c r="CT106" s="470" t="str">
        <f>Bareme!CQ106</f>
        <v>-</v>
      </c>
      <c r="CU106" s="471"/>
      <c r="CV106" s="471"/>
      <c r="CW106" s="472"/>
      <c r="CX106" s="470" t="str">
        <f>Bareme!CU106</f>
        <v>-</v>
      </c>
      <c r="CY106" s="471"/>
      <c r="CZ106" s="471"/>
      <c r="DA106" s="472"/>
      <c r="DB106" s="470" t="str">
        <f>Bareme!CY106</f>
        <v>-</v>
      </c>
      <c r="DC106" s="471"/>
      <c r="DD106" s="471"/>
      <c r="DE106" s="472"/>
      <c r="DF106" s="470" t="str">
        <f>Bareme!DC106</f>
        <v>-</v>
      </c>
      <c r="DG106" s="471"/>
      <c r="DH106" s="471"/>
      <c r="DI106" s="472"/>
      <c r="DJ106" s="470" t="str">
        <f>Bareme!DG106</f>
        <v>-</v>
      </c>
      <c r="DK106" s="471"/>
      <c r="DL106" s="471"/>
      <c r="DM106" s="472"/>
      <c r="DN106" s="470" t="str">
        <f>Bareme!DK106</f>
        <v>-</v>
      </c>
      <c r="DO106" s="471"/>
      <c r="DP106" s="471"/>
      <c r="DQ106" s="472"/>
      <c r="DR106" s="470" t="str">
        <f>Bareme!DO106</f>
        <v>-</v>
      </c>
      <c r="DS106" s="471"/>
      <c r="DT106" s="471"/>
      <c r="DU106" s="472"/>
      <c r="DV106" s="1">
        <f t="shared" si="225"/>
        <v>0</v>
      </c>
    </row>
    <row r="107" spans="1:126" ht="23.1" customHeight="1" x14ac:dyDescent="0.2">
      <c r="A107" s="509" t="s">
        <v>111</v>
      </c>
      <c r="B107" s="496">
        <f t="shared" ref="B107" si="242">IF(F107="x",1,0)+IF(J107="x",1,0)+IF(N107="x",1,0)+IF(R107="x",1,0)+IF(V107="x",1,0)+IF(Z107="x",1,0)+IF(AD107="x",1,0)+IF(AH107="x",1,0)+IF(AL107="x",1,0)+IF(AP107="x",1,0)+IF(AT107="x",1,0)+IF(AX107="x",1,0)+IF(BB107="x",1,0)+IF(BF107="x",1,0)+IF(BJ107="x",1,0)+IF(BN107="x",1,0)+IF(BR107="x",1,0)+IF(BV107="x",1,0)+IF(BZ107="x",1,0)+IF(CD107="x",1,0)+IF(CH107="x",1,0)+IF(CL107="x",1,0)+IF(CP107="x",1,0)+IF(CT107="x",1,0)+IF(CX107="x",1,0)+IF(DB107="x",1,0)+IF(DF107="x",1,0)+IF(DJ107="x",1,0)+IF(DN107="x",1,0)+IF(DR107="x",1,0)</f>
        <v>0</v>
      </c>
      <c r="C107" s="498">
        <f t="shared" ref="C107" si="243">IF(G107="x",1,0)+IF(K107="x",1,0)+IF(O107="x",1,0)+IF(S107="x",1,0)+IF(W107="x",1,0)+IF(AA107="x",1,0)+IF(AE107="x",1,0)+IF(AI107="x",1,0)+IF(AM107="x",1,0)+IF(AQ107="x",1,0)+IF(AU107="x",1,0)+IF(AY107="x",1,0)+IF(BC107="x",1,0)+IF(BG107="x",1,0)+IF(BK107="x",1,0)+IF(BO107="x",1,0)+IF(BS107="x",1,0)+IF(BW107="x",1,0)+IF(CA107="x",1,0)+IF(CE107="x",1,0)+IF(CI107="x",1,0)+IF(CM107="x",1,0)+IF(CQ107="x",1,0)+IF(CU107="x",1,0)+IF(CY107="x",1,0)+IF(DC107="x",1,0)+IF(DG107="x",1,0)+IF(DK107="x",1,0)+IF(DO107="x",1,0)+IF(DS107="x",1,0)</f>
        <v>0</v>
      </c>
      <c r="D107" s="498">
        <f t="shared" ref="D107" si="244">IF(H107="x",1,0)+IF(L107="x",1,0)+IF(P107="x",1,0)+IF(T107="x",1,0)+IF(X107="x",1,0)+IF(AB107="x",1,0)+IF(AF107="x",1,0)+IF(AJ107="x",1,0)+IF(AN107="x",1,0)+IF(AR107="x",1,0)+IF(AV107="x",1,0)+IF(AZ107="x",1,0)+IF(BD107="x",1,0)+IF(BH107="x",1,0)+IF(BL107="x",1,0)+IF(BP107="x",1,0)+IF(BT107="x",1,0)+IF(BX107="x",1,0)+IF(CB107="x",1,0)+IF(CF107="x",1,0)+IF(CJ107="x",1,0)+IF(CN107="x",1,0)+IF(CR107="x",1,0)+IF(CV107="x",1,0)+IF(CZ107="x",1,0)+IF(DD107="x",1,0)+IF(DH107="x",1,0)+IF(DL107="x",1,0)+IF(DP107="x",1,0)+IF(DT107="x",1,0)</f>
        <v>0</v>
      </c>
      <c r="E107" s="500">
        <f t="shared" ref="E107" si="245">IF(I107="x",1,0)+IF(M107="x",1,0)+IF(Q107="x",1,0)+IF(U107="x",1,0)+IF(Y107="x",1,0)+IF(AC107="x",1,0)+IF(AG107="x",1,0)+IF(AK107="x",1,0)+IF(AO107="x",1,0)+IF(AS107="x",1,0)+IF(AW107="x",1,0)+IF(BA107="x",1,0)+IF(BE107="x",1,0)+IF(BI107="x",1,0)+IF(BM107="x",1,0)+IF(BQ107="x",1,0)+IF(BU107="x",1,0)+IF(BY107="x",1,0)+IF(CC107="x",1,0)+IF(CG107="x",1,0)+IF(CK107="x",1,0)+IF(CO107="x",1,0)+IF(CS107="x",1,0)+IF(CW107="x",1,0)+IF(DA107="x",1,0)+IF(DE107="x",1,0)+IF(DI107="x",1,0)+IF(DM107="x",1,0)+IF(DQ107="x",1,0)+IF(DU107="x",1,0)</f>
        <v>0</v>
      </c>
      <c r="F107" s="306"/>
      <c r="G107" s="304"/>
      <c r="H107" s="304"/>
      <c r="I107" s="304"/>
      <c r="J107" s="306"/>
      <c r="K107" s="304"/>
      <c r="L107" s="304"/>
      <c r="M107" s="304"/>
      <c r="N107" s="306"/>
      <c r="O107" s="304"/>
      <c r="P107" s="304"/>
      <c r="Q107" s="304"/>
      <c r="R107" s="306"/>
      <c r="S107" s="304"/>
      <c r="T107" s="304"/>
      <c r="U107" s="304"/>
      <c r="V107" s="306"/>
      <c r="W107" s="304"/>
      <c r="X107" s="304"/>
      <c r="Y107" s="304"/>
      <c r="Z107" s="306"/>
      <c r="AA107" s="304"/>
      <c r="AB107" s="304"/>
      <c r="AC107" s="304"/>
      <c r="AD107" s="306"/>
      <c r="AE107" s="304"/>
      <c r="AF107" s="304"/>
      <c r="AG107" s="304"/>
      <c r="AH107" s="306"/>
      <c r="AI107" s="304"/>
      <c r="AJ107" s="304"/>
      <c r="AK107" s="304"/>
      <c r="AL107" s="306"/>
      <c r="AM107" s="304"/>
      <c r="AN107" s="304"/>
      <c r="AO107" s="304"/>
      <c r="AP107" s="306"/>
      <c r="AQ107" s="304"/>
      <c r="AR107" s="304"/>
      <c r="AS107" s="304"/>
      <c r="AT107" s="306"/>
      <c r="AU107" s="304"/>
      <c r="AV107" s="304"/>
      <c r="AW107" s="304"/>
      <c r="AX107" s="306"/>
      <c r="AY107" s="304"/>
      <c r="AZ107" s="304"/>
      <c r="BA107" s="304"/>
      <c r="BB107" s="306"/>
      <c r="BC107" s="304"/>
      <c r="BD107" s="304"/>
      <c r="BE107" s="304"/>
      <c r="BF107" s="306"/>
      <c r="BG107" s="304"/>
      <c r="BH107" s="304"/>
      <c r="BI107" s="304"/>
      <c r="BJ107" s="306"/>
      <c r="BK107" s="304"/>
      <c r="BL107" s="304"/>
      <c r="BM107" s="304"/>
      <c r="BN107" s="306"/>
      <c r="BO107" s="304"/>
      <c r="BP107" s="304"/>
      <c r="BQ107" s="304"/>
      <c r="BR107" s="306"/>
      <c r="BS107" s="304"/>
      <c r="BT107" s="304"/>
      <c r="BU107" s="304"/>
      <c r="BV107" s="306"/>
      <c r="BW107" s="304"/>
      <c r="BX107" s="304"/>
      <c r="BY107" s="304"/>
      <c r="BZ107" s="306"/>
      <c r="CA107" s="304"/>
      <c r="CB107" s="304"/>
      <c r="CC107" s="304"/>
      <c r="CD107" s="306"/>
      <c r="CE107" s="304"/>
      <c r="CF107" s="304"/>
      <c r="CG107" s="304"/>
      <c r="CH107" s="306"/>
      <c r="CI107" s="304"/>
      <c r="CJ107" s="304"/>
      <c r="CK107" s="304"/>
      <c r="CL107" s="306"/>
      <c r="CM107" s="304"/>
      <c r="CN107" s="304"/>
      <c r="CO107" s="304"/>
      <c r="CP107" s="306"/>
      <c r="CQ107" s="304"/>
      <c r="CR107" s="304"/>
      <c r="CS107" s="304"/>
      <c r="CT107" s="306"/>
      <c r="CU107" s="304"/>
      <c r="CV107" s="304"/>
      <c r="CW107" s="304"/>
      <c r="CX107" s="306"/>
      <c r="CY107" s="304"/>
      <c r="CZ107" s="304"/>
      <c r="DA107" s="304"/>
      <c r="DB107" s="306"/>
      <c r="DC107" s="304"/>
      <c r="DD107" s="304"/>
      <c r="DE107" s="304"/>
      <c r="DF107" s="306"/>
      <c r="DG107" s="304"/>
      <c r="DH107" s="304"/>
      <c r="DI107" s="304"/>
      <c r="DJ107" s="306"/>
      <c r="DK107" s="304"/>
      <c r="DL107" s="304"/>
      <c r="DM107" s="304"/>
      <c r="DN107" s="306"/>
      <c r="DO107" s="304"/>
      <c r="DP107" s="304"/>
      <c r="DQ107" s="304"/>
      <c r="DR107" s="306"/>
      <c r="DS107" s="304"/>
      <c r="DT107" s="304"/>
      <c r="DU107" s="304"/>
    </row>
    <row r="108" spans="1:126" ht="23.1" customHeight="1" thickBot="1" x14ac:dyDescent="0.25">
      <c r="A108" s="510"/>
      <c r="B108" s="508"/>
      <c r="C108" s="499"/>
      <c r="D108" s="499"/>
      <c r="E108" s="501"/>
      <c r="F108" s="470" t="str">
        <f>Bareme!C108</f>
        <v>-</v>
      </c>
      <c r="G108" s="471"/>
      <c r="H108" s="471"/>
      <c r="I108" s="472"/>
      <c r="J108" s="470" t="str">
        <f>Bareme!G108</f>
        <v>-</v>
      </c>
      <c r="K108" s="471"/>
      <c r="L108" s="471"/>
      <c r="M108" s="472"/>
      <c r="N108" s="470" t="str">
        <f>Bareme!K108</f>
        <v>-</v>
      </c>
      <c r="O108" s="471"/>
      <c r="P108" s="471"/>
      <c r="Q108" s="472"/>
      <c r="R108" s="470" t="str">
        <f>Bareme!O108</f>
        <v>-</v>
      </c>
      <c r="S108" s="471"/>
      <c r="T108" s="471"/>
      <c r="U108" s="472"/>
      <c r="V108" s="470" t="str">
        <f>Bareme!S108</f>
        <v>-</v>
      </c>
      <c r="W108" s="471"/>
      <c r="X108" s="471"/>
      <c r="Y108" s="472"/>
      <c r="Z108" s="470" t="str">
        <f>Bareme!W108</f>
        <v>-</v>
      </c>
      <c r="AA108" s="471"/>
      <c r="AB108" s="471"/>
      <c r="AC108" s="472"/>
      <c r="AD108" s="470" t="str">
        <f>Bareme!AA108</f>
        <v>-</v>
      </c>
      <c r="AE108" s="471"/>
      <c r="AF108" s="471"/>
      <c r="AG108" s="472"/>
      <c r="AH108" s="470" t="str">
        <f>Bareme!AE108</f>
        <v>-</v>
      </c>
      <c r="AI108" s="471"/>
      <c r="AJ108" s="471"/>
      <c r="AK108" s="472"/>
      <c r="AL108" s="470" t="str">
        <f>Bareme!AI108</f>
        <v>-</v>
      </c>
      <c r="AM108" s="471"/>
      <c r="AN108" s="471"/>
      <c r="AO108" s="472"/>
      <c r="AP108" s="470" t="str">
        <f>Bareme!AM108</f>
        <v>-</v>
      </c>
      <c r="AQ108" s="471"/>
      <c r="AR108" s="471"/>
      <c r="AS108" s="472"/>
      <c r="AT108" s="470" t="str">
        <f>Bareme!AQ108</f>
        <v>-</v>
      </c>
      <c r="AU108" s="471"/>
      <c r="AV108" s="471"/>
      <c r="AW108" s="472"/>
      <c r="AX108" s="470" t="str">
        <f>Bareme!AU108</f>
        <v>-</v>
      </c>
      <c r="AY108" s="471"/>
      <c r="AZ108" s="471"/>
      <c r="BA108" s="472"/>
      <c r="BB108" s="470" t="str">
        <f>Bareme!AY108</f>
        <v>-</v>
      </c>
      <c r="BC108" s="471"/>
      <c r="BD108" s="471"/>
      <c r="BE108" s="472"/>
      <c r="BF108" s="470" t="str">
        <f>Bareme!BC108</f>
        <v>-</v>
      </c>
      <c r="BG108" s="471"/>
      <c r="BH108" s="471"/>
      <c r="BI108" s="472"/>
      <c r="BJ108" s="470" t="str">
        <f>Bareme!BG108</f>
        <v>-</v>
      </c>
      <c r="BK108" s="471"/>
      <c r="BL108" s="471"/>
      <c r="BM108" s="472"/>
      <c r="BN108" s="470" t="str">
        <f>Bareme!BK108</f>
        <v>-</v>
      </c>
      <c r="BO108" s="471"/>
      <c r="BP108" s="471"/>
      <c r="BQ108" s="472"/>
      <c r="BR108" s="470" t="str">
        <f>Bareme!BO108</f>
        <v>-</v>
      </c>
      <c r="BS108" s="471"/>
      <c r="BT108" s="471"/>
      <c r="BU108" s="472"/>
      <c r="BV108" s="470" t="str">
        <f>Bareme!BS108</f>
        <v>-</v>
      </c>
      <c r="BW108" s="471"/>
      <c r="BX108" s="471"/>
      <c r="BY108" s="472"/>
      <c r="BZ108" s="470" t="str">
        <f>Bareme!BW108</f>
        <v>-</v>
      </c>
      <c r="CA108" s="471"/>
      <c r="CB108" s="471"/>
      <c r="CC108" s="472"/>
      <c r="CD108" s="470" t="str">
        <f>Bareme!CA108</f>
        <v>-</v>
      </c>
      <c r="CE108" s="471"/>
      <c r="CF108" s="471"/>
      <c r="CG108" s="472"/>
      <c r="CH108" s="470" t="str">
        <f>Bareme!CE108</f>
        <v>-</v>
      </c>
      <c r="CI108" s="471"/>
      <c r="CJ108" s="471"/>
      <c r="CK108" s="472"/>
      <c r="CL108" s="470" t="str">
        <f>Bareme!CI108</f>
        <v>-</v>
      </c>
      <c r="CM108" s="471"/>
      <c r="CN108" s="471"/>
      <c r="CO108" s="472"/>
      <c r="CP108" s="470" t="str">
        <f>Bareme!CM108</f>
        <v>-</v>
      </c>
      <c r="CQ108" s="471"/>
      <c r="CR108" s="471"/>
      <c r="CS108" s="472"/>
      <c r="CT108" s="470" t="str">
        <f>Bareme!CQ108</f>
        <v>-</v>
      </c>
      <c r="CU108" s="471"/>
      <c r="CV108" s="471"/>
      <c r="CW108" s="472"/>
      <c r="CX108" s="470" t="str">
        <f>Bareme!CU108</f>
        <v>-</v>
      </c>
      <c r="CY108" s="471"/>
      <c r="CZ108" s="471"/>
      <c r="DA108" s="472"/>
      <c r="DB108" s="470" t="str">
        <f>Bareme!CY108</f>
        <v>-</v>
      </c>
      <c r="DC108" s="471"/>
      <c r="DD108" s="471"/>
      <c r="DE108" s="472"/>
      <c r="DF108" s="470" t="str">
        <f>Bareme!DC108</f>
        <v>-</v>
      </c>
      <c r="DG108" s="471"/>
      <c r="DH108" s="471"/>
      <c r="DI108" s="472"/>
      <c r="DJ108" s="470" t="str">
        <f>Bareme!DG108</f>
        <v>-</v>
      </c>
      <c r="DK108" s="471"/>
      <c r="DL108" s="471"/>
      <c r="DM108" s="472"/>
      <c r="DN108" s="470" t="str">
        <f>Bareme!DK108</f>
        <v>-</v>
      </c>
      <c r="DO108" s="471"/>
      <c r="DP108" s="471"/>
      <c r="DQ108" s="472"/>
      <c r="DR108" s="470" t="str">
        <f>Bareme!DO108</f>
        <v>-</v>
      </c>
      <c r="DS108" s="471"/>
      <c r="DT108" s="471"/>
      <c r="DU108" s="472"/>
      <c r="DV108" s="1">
        <f t="shared" si="225"/>
        <v>0</v>
      </c>
    </row>
    <row r="109" spans="1:126" ht="23.1" customHeight="1" x14ac:dyDescent="0.2">
      <c r="A109" s="502" t="s">
        <v>112</v>
      </c>
      <c r="B109" s="496">
        <f t="shared" ref="B109" si="246">IF(F109="x",1,0)+IF(J109="x",1,0)+IF(N109="x",1,0)+IF(R109="x",1,0)+IF(V109="x",1,0)+IF(Z109="x",1,0)+IF(AD109="x",1,0)+IF(AH109="x",1,0)+IF(AL109="x",1,0)+IF(AP109="x",1,0)+IF(AT109="x",1,0)+IF(AX109="x",1,0)+IF(BB109="x",1,0)+IF(BF109="x",1,0)+IF(BJ109="x",1,0)+IF(BN109="x",1,0)+IF(BR109="x",1,0)+IF(BV109="x",1,0)+IF(BZ109="x",1,0)+IF(CD109="x",1,0)+IF(CH109="x",1,0)+IF(CL109="x",1,0)+IF(CP109="x",1,0)+IF(CT109="x",1,0)+IF(CX109="x",1,0)+IF(DB109="x",1,0)+IF(DF109="x",1,0)+IF(DJ109="x",1,0)+IF(DN109="x",1,0)+IF(DR109="x",1,0)</f>
        <v>0</v>
      </c>
      <c r="C109" s="498">
        <f t="shared" ref="C109" si="247">IF(G109="x",1,0)+IF(K109="x",1,0)+IF(O109="x",1,0)+IF(S109="x",1,0)+IF(W109="x",1,0)+IF(AA109="x",1,0)+IF(AE109="x",1,0)+IF(AI109="x",1,0)+IF(AM109="x",1,0)+IF(AQ109="x",1,0)+IF(AU109="x",1,0)+IF(AY109="x",1,0)+IF(BC109="x",1,0)+IF(BG109="x",1,0)+IF(BK109="x",1,0)+IF(BO109="x",1,0)+IF(BS109="x",1,0)+IF(BW109="x",1,0)+IF(CA109="x",1,0)+IF(CE109="x",1,0)+IF(CI109="x",1,0)+IF(CM109="x",1,0)+IF(CQ109="x",1,0)+IF(CU109="x",1,0)+IF(CY109="x",1,0)+IF(DC109="x",1,0)+IF(DG109="x",1,0)+IF(DK109="x",1,0)+IF(DO109="x",1,0)+IF(DS109="x",1,0)</f>
        <v>0</v>
      </c>
      <c r="D109" s="498">
        <f t="shared" ref="D109" si="248">IF(H109="x",1,0)+IF(L109="x",1,0)+IF(P109="x",1,0)+IF(T109="x",1,0)+IF(X109="x",1,0)+IF(AB109="x",1,0)+IF(AF109="x",1,0)+IF(AJ109="x",1,0)+IF(AN109="x",1,0)+IF(AR109="x",1,0)+IF(AV109="x",1,0)+IF(AZ109="x",1,0)+IF(BD109="x",1,0)+IF(BH109="x",1,0)+IF(BL109="x",1,0)+IF(BP109="x",1,0)+IF(BT109="x",1,0)+IF(BX109="x",1,0)+IF(CB109="x",1,0)+IF(CF109="x",1,0)+IF(CJ109="x",1,0)+IF(CN109="x",1,0)+IF(CR109="x",1,0)+IF(CV109="x",1,0)+IF(CZ109="x",1,0)+IF(DD109="x",1,0)+IF(DH109="x",1,0)+IF(DL109="x",1,0)+IF(DP109="x",1,0)+IF(DT109="x",1,0)</f>
        <v>0</v>
      </c>
      <c r="E109" s="500">
        <f t="shared" ref="E109" si="249">IF(I109="x",1,0)+IF(M109="x",1,0)+IF(Q109="x",1,0)+IF(U109="x",1,0)+IF(Y109="x",1,0)+IF(AC109="x",1,0)+IF(AG109="x",1,0)+IF(AK109="x",1,0)+IF(AO109="x",1,0)+IF(AS109="x",1,0)+IF(AW109="x",1,0)+IF(BA109="x",1,0)+IF(BE109="x",1,0)+IF(BI109="x",1,0)+IF(BM109="x",1,0)+IF(BQ109="x",1,0)+IF(BU109="x",1,0)+IF(BY109="x",1,0)+IF(CC109="x",1,0)+IF(CG109="x",1,0)+IF(CK109="x",1,0)+IF(CO109="x",1,0)+IF(CS109="x",1,0)+IF(CW109="x",1,0)+IF(DA109="x",1,0)+IF(DE109="x",1,0)+IF(DI109="x",1,0)+IF(DM109="x",1,0)+IF(DQ109="x",1,0)+IF(DU109="x",1,0)</f>
        <v>0</v>
      </c>
      <c r="F109" s="306"/>
      <c r="G109" s="304"/>
      <c r="H109" s="304"/>
      <c r="I109" s="304"/>
      <c r="J109" s="306"/>
      <c r="K109" s="304"/>
      <c r="L109" s="304"/>
      <c r="M109" s="304"/>
      <c r="N109" s="306"/>
      <c r="O109" s="304"/>
      <c r="P109" s="304"/>
      <c r="Q109" s="304"/>
      <c r="R109" s="306"/>
      <c r="S109" s="304"/>
      <c r="T109" s="304"/>
      <c r="U109" s="304"/>
      <c r="V109" s="306"/>
      <c r="W109" s="304"/>
      <c r="X109" s="304"/>
      <c r="Y109" s="304"/>
      <c r="Z109" s="306"/>
      <c r="AA109" s="304"/>
      <c r="AB109" s="304"/>
      <c r="AC109" s="304"/>
      <c r="AD109" s="306"/>
      <c r="AE109" s="304"/>
      <c r="AF109" s="304"/>
      <c r="AG109" s="304"/>
      <c r="AH109" s="306"/>
      <c r="AI109" s="304"/>
      <c r="AJ109" s="304"/>
      <c r="AK109" s="304"/>
      <c r="AL109" s="306"/>
      <c r="AM109" s="304"/>
      <c r="AN109" s="304"/>
      <c r="AO109" s="304"/>
      <c r="AP109" s="306"/>
      <c r="AQ109" s="304"/>
      <c r="AR109" s="304"/>
      <c r="AS109" s="304"/>
      <c r="AT109" s="306"/>
      <c r="AU109" s="304"/>
      <c r="AV109" s="304"/>
      <c r="AW109" s="304"/>
      <c r="AX109" s="306"/>
      <c r="AY109" s="304"/>
      <c r="AZ109" s="304"/>
      <c r="BA109" s="304"/>
      <c r="BB109" s="306"/>
      <c r="BC109" s="304"/>
      <c r="BD109" s="304"/>
      <c r="BE109" s="304"/>
      <c r="BF109" s="306"/>
      <c r="BG109" s="304"/>
      <c r="BH109" s="304"/>
      <c r="BI109" s="304"/>
      <c r="BJ109" s="306"/>
      <c r="BK109" s="304"/>
      <c r="BL109" s="304"/>
      <c r="BM109" s="304"/>
      <c r="BN109" s="306"/>
      <c r="BO109" s="304"/>
      <c r="BP109" s="304"/>
      <c r="BQ109" s="304"/>
      <c r="BR109" s="306"/>
      <c r="BS109" s="304"/>
      <c r="BT109" s="304"/>
      <c r="BU109" s="304"/>
      <c r="BV109" s="306"/>
      <c r="BW109" s="304"/>
      <c r="BX109" s="304"/>
      <c r="BY109" s="304"/>
      <c r="BZ109" s="306"/>
      <c r="CA109" s="304"/>
      <c r="CB109" s="304"/>
      <c r="CC109" s="304"/>
      <c r="CD109" s="306"/>
      <c r="CE109" s="304"/>
      <c r="CF109" s="304"/>
      <c r="CG109" s="304"/>
      <c r="CH109" s="306"/>
      <c r="CI109" s="304"/>
      <c r="CJ109" s="304"/>
      <c r="CK109" s="304"/>
      <c r="CL109" s="306"/>
      <c r="CM109" s="304"/>
      <c r="CN109" s="304"/>
      <c r="CO109" s="304"/>
      <c r="CP109" s="306"/>
      <c r="CQ109" s="304"/>
      <c r="CR109" s="304"/>
      <c r="CS109" s="304"/>
      <c r="CT109" s="306"/>
      <c r="CU109" s="304"/>
      <c r="CV109" s="304"/>
      <c r="CW109" s="304"/>
      <c r="CX109" s="306"/>
      <c r="CY109" s="304"/>
      <c r="CZ109" s="304"/>
      <c r="DA109" s="304"/>
      <c r="DB109" s="306"/>
      <c r="DC109" s="304"/>
      <c r="DD109" s="304"/>
      <c r="DE109" s="304"/>
      <c r="DF109" s="306"/>
      <c r="DG109" s="304"/>
      <c r="DH109" s="304"/>
      <c r="DI109" s="304"/>
      <c r="DJ109" s="306"/>
      <c r="DK109" s="304"/>
      <c r="DL109" s="304"/>
      <c r="DM109" s="304"/>
      <c r="DN109" s="306"/>
      <c r="DO109" s="304"/>
      <c r="DP109" s="304"/>
      <c r="DQ109" s="304"/>
      <c r="DR109" s="306"/>
      <c r="DS109" s="304"/>
      <c r="DT109" s="304"/>
      <c r="DU109" s="304"/>
    </row>
    <row r="110" spans="1:126" ht="23.1" customHeight="1" thickBot="1" x14ac:dyDescent="0.25">
      <c r="A110" s="503"/>
      <c r="B110" s="497"/>
      <c r="C110" s="506"/>
      <c r="D110" s="506"/>
      <c r="E110" s="507"/>
      <c r="F110" s="470" t="str">
        <f>Bareme!C110</f>
        <v>-</v>
      </c>
      <c r="G110" s="471"/>
      <c r="H110" s="471"/>
      <c r="I110" s="472"/>
      <c r="J110" s="470" t="str">
        <f>Bareme!G110</f>
        <v>-</v>
      </c>
      <c r="K110" s="471"/>
      <c r="L110" s="471"/>
      <c r="M110" s="472"/>
      <c r="N110" s="470" t="str">
        <f>Bareme!K110</f>
        <v>-</v>
      </c>
      <c r="O110" s="471"/>
      <c r="P110" s="471"/>
      <c r="Q110" s="472"/>
      <c r="R110" s="470" t="str">
        <f>Bareme!O110</f>
        <v>-</v>
      </c>
      <c r="S110" s="471"/>
      <c r="T110" s="471"/>
      <c r="U110" s="472"/>
      <c r="V110" s="470" t="str">
        <f>Bareme!S110</f>
        <v>-</v>
      </c>
      <c r="W110" s="471"/>
      <c r="X110" s="471"/>
      <c r="Y110" s="472"/>
      <c r="Z110" s="470" t="str">
        <f>Bareme!W110</f>
        <v>-</v>
      </c>
      <c r="AA110" s="471"/>
      <c r="AB110" s="471"/>
      <c r="AC110" s="472"/>
      <c r="AD110" s="470" t="str">
        <f>Bareme!AA110</f>
        <v>-</v>
      </c>
      <c r="AE110" s="471"/>
      <c r="AF110" s="471"/>
      <c r="AG110" s="472"/>
      <c r="AH110" s="470" t="str">
        <f>Bareme!AE110</f>
        <v>-</v>
      </c>
      <c r="AI110" s="471"/>
      <c r="AJ110" s="471"/>
      <c r="AK110" s="472"/>
      <c r="AL110" s="470" t="str">
        <f>Bareme!AI110</f>
        <v>-</v>
      </c>
      <c r="AM110" s="471"/>
      <c r="AN110" s="471"/>
      <c r="AO110" s="472"/>
      <c r="AP110" s="470" t="str">
        <f>Bareme!AM110</f>
        <v>-</v>
      </c>
      <c r="AQ110" s="471"/>
      <c r="AR110" s="471"/>
      <c r="AS110" s="472"/>
      <c r="AT110" s="470" t="str">
        <f>Bareme!AQ110</f>
        <v>-</v>
      </c>
      <c r="AU110" s="471"/>
      <c r="AV110" s="471"/>
      <c r="AW110" s="472"/>
      <c r="AX110" s="470" t="str">
        <f>Bareme!AU110</f>
        <v>-</v>
      </c>
      <c r="AY110" s="471"/>
      <c r="AZ110" s="471"/>
      <c r="BA110" s="472"/>
      <c r="BB110" s="470" t="str">
        <f>Bareme!AY110</f>
        <v>-</v>
      </c>
      <c r="BC110" s="471"/>
      <c r="BD110" s="471"/>
      <c r="BE110" s="472"/>
      <c r="BF110" s="470" t="str">
        <f>Bareme!BC110</f>
        <v>-</v>
      </c>
      <c r="BG110" s="471"/>
      <c r="BH110" s="471"/>
      <c r="BI110" s="472"/>
      <c r="BJ110" s="470" t="str">
        <f>Bareme!BG110</f>
        <v>-</v>
      </c>
      <c r="BK110" s="471"/>
      <c r="BL110" s="471"/>
      <c r="BM110" s="472"/>
      <c r="BN110" s="470" t="str">
        <f>Bareme!BK110</f>
        <v>-</v>
      </c>
      <c r="BO110" s="471"/>
      <c r="BP110" s="471"/>
      <c r="BQ110" s="472"/>
      <c r="BR110" s="470" t="str">
        <f>Bareme!BO110</f>
        <v>-</v>
      </c>
      <c r="BS110" s="471"/>
      <c r="BT110" s="471"/>
      <c r="BU110" s="472"/>
      <c r="BV110" s="470" t="str">
        <f>Bareme!BS110</f>
        <v>-</v>
      </c>
      <c r="BW110" s="471"/>
      <c r="BX110" s="471"/>
      <c r="BY110" s="472"/>
      <c r="BZ110" s="470" t="str">
        <f>Bareme!BW110</f>
        <v>-</v>
      </c>
      <c r="CA110" s="471"/>
      <c r="CB110" s="471"/>
      <c r="CC110" s="472"/>
      <c r="CD110" s="470" t="str">
        <f>Bareme!CA110</f>
        <v>-</v>
      </c>
      <c r="CE110" s="471"/>
      <c r="CF110" s="471"/>
      <c r="CG110" s="472"/>
      <c r="CH110" s="470" t="str">
        <f>Bareme!CE110</f>
        <v>-</v>
      </c>
      <c r="CI110" s="471"/>
      <c r="CJ110" s="471"/>
      <c r="CK110" s="472"/>
      <c r="CL110" s="470" t="str">
        <f>Bareme!CI110</f>
        <v>-</v>
      </c>
      <c r="CM110" s="471"/>
      <c r="CN110" s="471"/>
      <c r="CO110" s="472"/>
      <c r="CP110" s="470" t="str">
        <f>Bareme!CM110</f>
        <v>-</v>
      </c>
      <c r="CQ110" s="471"/>
      <c r="CR110" s="471"/>
      <c r="CS110" s="472"/>
      <c r="CT110" s="470" t="str">
        <f>Bareme!CQ110</f>
        <v>-</v>
      </c>
      <c r="CU110" s="471"/>
      <c r="CV110" s="471"/>
      <c r="CW110" s="472"/>
      <c r="CX110" s="470" t="str">
        <f>Bareme!CU110</f>
        <v>-</v>
      </c>
      <c r="CY110" s="471"/>
      <c r="CZ110" s="471"/>
      <c r="DA110" s="472"/>
      <c r="DB110" s="470" t="str">
        <f>Bareme!CY110</f>
        <v>-</v>
      </c>
      <c r="DC110" s="471"/>
      <c r="DD110" s="471"/>
      <c r="DE110" s="472"/>
      <c r="DF110" s="470" t="str">
        <f>Bareme!DC110</f>
        <v>-</v>
      </c>
      <c r="DG110" s="471"/>
      <c r="DH110" s="471"/>
      <c r="DI110" s="472"/>
      <c r="DJ110" s="470" t="str">
        <f>Bareme!DG110</f>
        <v>-</v>
      </c>
      <c r="DK110" s="471"/>
      <c r="DL110" s="471"/>
      <c r="DM110" s="472"/>
      <c r="DN110" s="470" t="str">
        <f>Bareme!DK110</f>
        <v>-</v>
      </c>
      <c r="DO110" s="471"/>
      <c r="DP110" s="471"/>
      <c r="DQ110" s="472"/>
      <c r="DR110" s="470" t="str">
        <f>Bareme!DO110</f>
        <v>-</v>
      </c>
      <c r="DS110" s="471"/>
      <c r="DT110" s="471"/>
      <c r="DU110" s="472"/>
      <c r="DV110" s="1">
        <f t="shared" si="225"/>
        <v>0</v>
      </c>
    </row>
    <row r="111" spans="1:126" s="10" customFormat="1" ht="32.25" thickBot="1" x14ac:dyDescent="0.25">
      <c r="A111" s="134"/>
      <c r="B111" s="494" t="s">
        <v>144</v>
      </c>
      <c r="C111" s="494"/>
      <c r="D111" s="494"/>
      <c r="E111" s="495"/>
      <c r="F111" s="65">
        <f t="shared" ref="F111:AK111" si="250">COUNTIF(F5:F94,"X")</f>
        <v>0</v>
      </c>
      <c r="G111" s="65">
        <f t="shared" si="250"/>
        <v>0</v>
      </c>
      <c r="H111" s="65">
        <f t="shared" si="250"/>
        <v>0</v>
      </c>
      <c r="I111" s="66">
        <f t="shared" si="250"/>
        <v>0</v>
      </c>
      <c r="J111" s="65">
        <f t="shared" si="250"/>
        <v>0</v>
      </c>
      <c r="K111" s="65">
        <f t="shared" si="250"/>
        <v>0</v>
      </c>
      <c r="L111" s="65">
        <f t="shared" si="250"/>
        <v>0</v>
      </c>
      <c r="M111" s="66">
        <f t="shared" si="250"/>
        <v>0</v>
      </c>
      <c r="N111" s="65">
        <f t="shared" si="250"/>
        <v>0</v>
      </c>
      <c r="O111" s="65">
        <f t="shared" si="250"/>
        <v>0</v>
      </c>
      <c r="P111" s="65">
        <f t="shared" si="250"/>
        <v>0</v>
      </c>
      <c r="Q111" s="66">
        <f t="shared" si="250"/>
        <v>0</v>
      </c>
      <c r="R111" s="65">
        <f t="shared" si="250"/>
        <v>0</v>
      </c>
      <c r="S111" s="65">
        <f t="shared" si="250"/>
        <v>0</v>
      </c>
      <c r="T111" s="65">
        <f t="shared" si="250"/>
        <v>0</v>
      </c>
      <c r="U111" s="66">
        <f t="shared" si="250"/>
        <v>0</v>
      </c>
      <c r="V111" s="65">
        <f t="shared" si="250"/>
        <v>0</v>
      </c>
      <c r="W111" s="65">
        <f t="shared" si="250"/>
        <v>0</v>
      </c>
      <c r="X111" s="65">
        <f t="shared" si="250"/>
        <v>0</v>
      </c>
      <c r="Y111" s="66">
        <f t="shared" si="250"/>
        <v>0</v>
      </c>
      <c r="Z111" s="65">
        <f t="shared" si="250"/>
        <v>0</v>
      </c>
      <c r="AA111" s="65">
        <f t="shared" si="250"/>
        <v>0</v>
      </c>
      <c r="AB111" s="65">
        <f t="shared" si="250"/>
        <v>0</v>
      </c>
      <c r="AC111" s="66">
        <f t="shared" si="250"/>
        <v>0</v>
      </c>
      <c r="AD111" s="65">
        <f t="shared" si="250"/>
        <v>0</v>
      </c>
      <c r="AE111" s="65">
        <f t="shared" si="250"/>
        <v>0</v>
      </c>
      <c r="AF111" s="65">
        <f t="shared" si="250"/>
        <v>0</v>
      </c>
      <c r="AG111" s="66">
        <f t="shared" si="250"/>
        <v>0</v>
      </c>
      <c r="AH111" s="65">
        <f t="shared" si="250"/>
        <v>0</v>
      </c>
      <c r="AI111" s="65">
        <f t="shared" si="250"/>
        <v>0</v>
      </c>
      <c r="AJ111" s="65">
        <f t="shared" si="250"/>
        <v>0</v>
      </c>
      <c r="AK111" s="66">
        <f t="shared" si="250"/>
        <v>0</v>
      </c>
      <c r="AL111" s="65">
        <f t="shared" ref="AL111:BQ111" si="251">COUNTIF(AL5:AL94,"X")</f>
        <v>0</v>
      </c>
      <c r="AM111" s="65">
        <f t="shared" si="251"/>
        <v>0</v>
      </c>
      <c r="AN111" s="65">
        <f t="shared" si="251"/>
        <v>0</v>
      </c>
      <c r="AO111" s="66">
        <f t="shared" si="251"/>
        <v>0</v>
      </c>
      <c r="AP111" s="65">
        <f t="shared" si="251"/>
        <v>0</v>
      </c>
      <c r="AQ111" s="65">
        <f t="shared" si="251"/>
        <v>0</v>
      </c>
      <c r="AR111" s="65">
        <f t="shared" si="251"/>
        <v>0</v>
      </c>
      <c r="AS111" s="66">
        <f t="shared" si="251"/>
        <v>0</v>
      </c>
      <c r="AT111" s="65">
        <f t="shared" si="251"/>
        <v>0</v>
      </c>
      <c r="AU111" s="65">
        <f t="shared" si="251"/>
        <v>0</v>
      </c>
      <c r="AV111" s="65">
        <f t="shared" si="251"/>
        <v>0</v>
      </c>
      <c r="AW111" s="66">
        <f t="shared" si="251"/>
        <v>0</v>
      </c>
      <c r="AX111" s="65">
        <f t="shared" si="251"/>
        <v>0</v>
      </c>
      <c r="AY111" s="65">
        <f t="shared" si="251"/>
        <v>0</v>
      </c>
      <c r="AZ111" s="65">
        <f t="shared" si="251"/>
        <v>0</v>
      </c>
      <c r="BA111" s="66">
        <f t="shared" si="251"/>
        <v>0</v>
      </c>
      <c r="BB111" s="65">
        <f t="shared" si="251"/>
        <v>0</v>
      </c>
      <c r="BC111" s="65">
        <f t="shared" si="251"/>
        <v>0</v>
      </c>
      <c r="BD111" s="65">
        <f t="shared" si="251"/>
        <v>0</v>
      </c>
      <c r="BE111" s="66">
        <f t="shared" si="251"/>
        <v>0</v>
      </c>
      <c r="BF111" s="65">
        <f t="shared" si="251"/>
        <v>0</v>
      </c>
      <c r="BG111" s="65">
        <f t="shared" si="251"/>
        <v>0</v>
      </c>
      <c r="BH111" s="65">
        <f t="shared" si="251"/>
        <v>0</v>
      </c>
      <c r="BI111" s="66">
        <f t="shared" si="251"/>
        <v>0</v>
      </c>
      <c r="BJ111" s="65">
        <f t="shared" si="251"/>
        <v>0</v>
      </c>
      <c r="BK111" s="65">
        <f t="shared" si="251"/>
        <v>0</v>
      </c>
      <c r="BL111" s="65">
        <f t="shared" si="251"/>
        <v>0</v>
      </c>
      <c r="BM111" s="66">
        <f t="shared" si="251"/>
        <v>0</v>
      </c>
      <c r="BN111" s="65">
        <f t="shared" si="251"/>
        <v>0</v>
      </c>
      <c r="BO111" s="65">
        <f t="shared" si="251"/>
        <v>0</v>
      </c>
      <c r="BP111" s="65">
        <f t="shared" si="251"/>
        <v>0</v>
      </c>
      <c r="BQ111" s="66">
        <f t="shared" si="251"/>
        <v>0</v>
      </c>
      <c r="BR111" s="65">
        <f t="shared" ref="BR111:DE111" si="252">COUNTIF(BR5:BR94,"X")</f>
        <v>0</v>
      </c>
      <c r="BS111" s="65">
        <f t="shared" si="252"/>
        <v>0</v>
      </c>
      <c r="BT111" s="65">
        <f t="shared" si="252"/>
        <v>0</v>
      </c>
      <c r="BU111" s="66">
        <f t="shared" si="252"/>
        <v>0</v>
      </c>
      <c r="BV111" s="65">
        <f t="shared" si="252"/>
        <v>0</v>
      </c>
      <c r="BW111" s="65">
        <f t="shared" si="252"/>
        <v>0</v>
      </c>
      <c r="BX111" s="65">
        <f t="shared" si="252"/>
        <v>0</v>
      </c>
      <c r="BY111" s="66">
        <f t="shared" si="252"/>
        <v>0</v>
      </c>
      <c r="BZ111" s="65">
        <f t="shared" si="252"/>
        <v>0</v>
      </c>
      <c r="CA111" s="65">
        <f t="shared" si="252"/>
        <v>0</v>
      </c>
      <c r="CB111" s="65">
        <f t="shared" si="252"/>
        <v>0</v>
      </c>
      <c r="CC111" s="66">
        <f t="shared" si="252"/>
        <v>0</v>
      </c>
      <c r="CD111" s="65">
        <f t="shared" si="252"/>
        <v>0</v>
      </c>
      <c r="CE111" s="65">
        <f t="shared" si="252"/>
        <v>0</v>
      </c>
      <c r="CF111" s="65">
        <f t="shared" si="252"/>
        <v>0</v>
      </c>
      <c r="CG111" s="66">
        <f t="shared" si="252"/>
        <v>0</v>
      </c>
      <c r="CH111" s="65">
        <f t="shared" si="252"/>
        <v>0</v>
      </c>
      <c r="CI111" s="65">
        <f t="shared" si="252"/>
        <v>0</v>
      </c>
      <c r="CJ111" s="65">
        <f t="shared" si="252"/>
        <v>0</v>
      </c>
      <c r="CK111" s="66">
        <f t="shared" si="252"/>
        <v>0</v>
      </c>
      <c r="CL111" s="65">
        <f t="shared" si="252"/>
        <v>0</v>
      </c>
      <c r="CM111" s="65">
        <f t="shared" si="252"/>
        <v>0</v>
      </c>
      <c r="CN111" s="65">
        <f t="shared" si="252"/>
        <v>0</v>
      </c>
      <c r="CO111" s="66">
        <f t="shared" si="252"/>
        <v>0</v>
      </c>
      <c r="CP111" s="65">
        <f t="shared" si="252"/>
        <v>0</v>
      </c>
      <c r="CQ111" s="65">
        <f t="shared" si="252"/>
        <v>0</v>
      </c>
      <c r="CR111" s="65">
        <f t="shared" si="252"/>
        <v>0</v>
      </c>
      <c r="CS111" s="66">
        <f t="shared" si="252"/>
        <v>0</v>
      </c>
      <c r="CT111" s="65">
        <f t="shared" si="252"/>
        <v>0</v>
      </c>
      <c r="CU111" s="65">
        <f t="shared" si="252"/>
        <v>0</v>
      </c>
      <c r="CV111" s="65">
        <f t="shared" si="252"/>
        <v>0</v>
      </c>
      <c r="CW111" s="66">
        <f t="shared" si="252"/>
        <v>0</v>
      </c>
      <c r="CX111" s="65">
        <f t="shared" si="252"/>
        <v>0</v>
      </c>
      <c r="CY111" s="65">
        <f t="shared" si="252"/>
        <v>0</v>
      </c>
      <c r="CZ111" s="65">
        <f t="shared" si="252"/>
        <v>0</v>
      </c>
      <c r="DA111" s="66">
        <f t="shared" si="252"/>
        <v>0</v>
      </c>
      <c r="DB111" s="65">
        <f t="shared" si="252"/>
        <v>0</v>
      </c>
      <c r="DC111" s="65">
        <f t="shared" si="252"/>
        <v>0</v>
      </c>
      <c r="DD111" s="65">
        <f t="shared" si="252"/>
        <v>0</v>
      </c>
      <c r="DE111" s="66">
        <f t="shared" si="252"/>
        <v>0</v>
      </c>
      <c r="DF111" s="65">
        <f t="shared" ref="DF111:DU111" si="253">COUNTIF(DF5:DF94,"X")</f>
        <v>0</v>
      </c>
      <c r="DG111" s="65">
        <f t="shared" si="253"/>
        <v>0</v>
      </c>
      <c r="DH111" s="65">
        <f t="shared" si="253"/>
        <v>0</v>
      </c>
      <c r="DI111" s="66">
        <f t="shared" si="253"/>
        <v>0</v>
      </c>
      <c r="DJ111" s="65">
        <f t="shared" si="253"/>
        <v>0</v>
      </c>
      <c r="DK111" s="65">
        <f t="shared" si="253"/>
        <v>0</v>
      </c>
      <c r="DL111" s="65">
        <f t="shared" si="253"/>
        <v>0</v>
      </c>
      <c r="DM111" s="66">
        <f t="shared" si="253"/>
        <v>0</v>
      </c>
      <c r="DN111" s="65">
        <f t="shared" si="253"/>
        <v>0</v>
      </c>
      <c r="DO111" s="65">
        <f t="shared" si="253"/>
        <v>0</v>
      </c>
      <c r="DP111" s="65">
        <f t="shared" si="253"/>
        <v>0</v>
      </c>
      <c r="DQ111" s="66">
        <f t="shared" si="253"/>
        <v>0</v>
      </c>
      <c r="DR111" s="65">
        <f t="shared" si="253"/>
        <v>0</v>
      </c>
      <c r="DS111" s="65">
        <f t="shared" si="253"/>
        <v>0</v>
      </c>
      <c r="DT111" s="65">
        <f t="shared" si="253"/>
        <v>0</v>
      </c>
      <c r="DU111" s="66">
        <f t="shared" si="253"/>
        <v>0</v>
      </c>
    </row>
    <row r="112" spans="1:126" ht="32.25" customHeight="1" thickBot="1" x14ac:dyDescent="0.25">
      <c r="A112" s="135" t="s">
        <v>77</v>
      </c>
      <c r="B112" s="484" t="s">
        <v>143</v>
      </c>
      <c r="C112" s="485"/>
      <c r="D112" s="485"/>
      <c r="E112" s="486"/>
      <c r="F112" s="458"/>
      <c r="G112" s="459"/>
      <c r="H112" s="460"/>
      <c r="I112" s="459"/>
      <c r="J112" s="458"/>
      <c r="K112" s="459"/>
      <c r="L112" s="460"/>
      <c r="M112" s="459"/>
      <c r="N112" s="458"/>
      <c r="O112" s="459"/>
      <c r="P112" s="460"/>
      <c r="Q112" s="459"/>
      <c r="R112" s="458"/>
      <c r="S112" s="459"/>
      <c r="T112" s="460"/>
      <c r="U112" s="459"/>
      <c r="V112" s="458"/>
      <c r="W112" s="459"/>
      <c r="X112" s="460"/>
      <c r="Y112" s="459"/>
      <c r="Z112" s="458"/>
      <c r="AA112" s="459"/>
      <c r="AB112" s="460"/>
      <c r="AC112" s="459"/>
      <c r="AD112" s="458"/>
      <c r="AE112" s="459"/>
      <c r="AF112" s="460"/>
      <c r="AG112" s="459"/>
      <c r="AH112" s="458"/>
      <c r="AI112" s="459"/>
      <c r="AJ112" s="460"/>
      <c r="AK112" s="459"/>
      <c r="AL112" s="458"/>
      <c r="AM112" s="459"/>
      <c r="AN112" s="460"/>
      <c r="AO112" s="459"/>
      <c r="AP112" s="458"/>
      <c r="AQ112" s="459"/>
      <c r="AR112" s="460"/>
      <c r="AS112" s="459"/>
      <c r="AT112" s="458"/>
      <c r="AU112" s="459"/>
      <c r="AV112" s="460"/>
      <c r="AW112" s="459"/>
      <c r="AX112" s="458"/>
      <c r="AY112" s="459"/>
      <c r="AZ112" s="460"/>
      <c r="BA112" s="459"/>
      <c r="BB112" s="458"/>
      <c r="BC112" s="459"/>
      <c r="BD112" s="460"/>
      <c r="BE112" s="459"/>
      <c r="BF112" s="458"/>
      <c r="BG112" s="459"/>
      <c r="BH112" s="460"/>
      <c r="BI112" s="459"/>
      <c r="BJ112" s="458"/>
      <c r="BK112" s="459"/>
      <c r="BL112" s="460"/>
      <c r="BM112" s="459"/>
      <c r="BN112" s="458"/>
      <c r="BO112" s="459"/>
      <c r="BP112" s="460"/>
      <c r="BQ112" s="459"/>
      <c r="BR112" s="458"/>
      <c r="BS112" s="459"/>
      <c r="BT112" s="460"/>
      <c r="BU112" s="459"/>
      <c r="BV112" s="458"/>
      <c r="BW112" s="459"/>
      <c r="BX112" s="460"/>
      <c r="BY112" s="459"/>
      <c r="BZ112" s="458"/>
      <c r="CA112" s="459"/>
      <c r="CB112" s="460"/>
      <c r="CC112" s="459"/>
      <c r="CD112" s="458"/>
      <c r="CE112" s="459"/>
      <c r="CF112" s="460"/>
      <c r="CG112" s="459"/>
      <c r="CH112" s="458"/>
      <c r="CI112" s="459"/>
      <c r="CJ112" s="460"/>
      <c r="CK112" s="459"/>
      <c r="CL112" s="458"/>
      <c r="CM112" s="459"/>
      <c r="CN112" s="460"/>
      <c r="CO112" s="459"/>
      <c r="CP112" s="458"/>
      <c r="CQ112" s="459"/>
      <c r="CR112" s="460"/>
      <c r="CS112" s="459"/>
      <c r="CT112" s="458"/>
      <c r="CU112" s="459"/>
      <c r="CV112" s="460"/>
      <c r="CW112" s="459"/>
      <c r="CX112" s="458"/>
      <c r="CY112" s="459"/>
      <c r="CZ112" s="460"/>
      <c r="DA112" s="459"/>
      <c r="DB112" s="458"/>
      <c r="DC112" s="459"/>
      <c r="DD112" s="460"/>
      <c r="DE112" s="459"/>
      <c r="DF112" s="458"/>
      <c r="DG112" s="459"/>
      <c r="DH112" s="460"/>
      <c r="DI112" s="459"/>
      <c r="DJ112" s="458"/>
      <c r="DK112" s="459"/>
      <c r="DL112" s="460"/>
      <c r="DM112" s="459"/>
      <c r="DN112" s="458"/>
      <c r="DO112" s="459"/>
      <c r="DP112" s="460"/>
      <c r="DQ112" s="459"/>
      <c r="DR112" s="458"/>
      <c r="DS112" s="459"/>
      <c r="DT112" s="460"/>
      <c r="DU112" s="459"/>
    </row>
    <row r="113" spans="1:126" ht="23.1" customHeight="1" x14ac:dyDescent="0.2">
      <c r="A113" s="504" t="str">
        <f>IFERROR(AVERAGE(F113:DU116),"-")</f>
        <v>-</v>
      </c>
      <c r="B113" s="487"/>
      <c r="C113" s="488"/>
      <c r="D113" s="488"/>
      <c r="E113" s="489"/>
      <c r="F113" s="461" t="str">
        <f>IFERROR(AVERAGE(F205:F294),".")</f>
        <v>.</v>
      </c>
      <c r="G113" s="461"/>
      <c r="H113" s="461"/>
      <c r="I113" s="462"/>
      <c r="J113" s="461" t="str">
        <f t="shared" ref="J113" si="254">IFERROR(AVERAGE(J205:J294),".")</f>
        <v>.</v>
      </c>
      <c r="K113" s="461"/>
      <c r="L113" s="461"/>
      <c r="M113" s="462"/>
      <c r="N113" s="461" t="str">
        <f>IFERROR(AVERAGE(N205:N294),".")</f>
        <v>.</v>
      </c>
      <c r="O113" s="461"/>
      <c r="P113" s="461"/>
      <c r="Q113" s="462"/>
      <c r="R113" s="461" t="str">
        <f t="shared" ref="R113" si="255">IFERROR(AVERAGE(R205:R294),".")</f>
        <v>.</v>
      </c>
      <c r="S113" s="461"/>
      <c r="T113" s="461"/>
      <c r="U113" s="462"/>
      <c r="V113" s="461" t="str">
        <f t="shared" ref="V113" si="256">IFERROR(AVERAGE(V205:V294),".")</f>
        <v>.</v>
      </c>
      <c r="W113" s="461"/>
      <c r="X113" s="461"/>
      <c r="Y113" s="462"/>
      <c r="Z113" s="461" t="str">
        <f t="shared" ref="Z113" si="257">IFERROR(AVERAGE(Z205:Z294),".")</f>
        <v>.</v>
      </c>
      <c r="AA113" s="461"/>
      <c r="AB113" s="461"/>
      <c r="AC113" s="462"/>
      <c r="AD113" s="461" t="str">
        <f t="shared" ref="AD113" si="258">IFERROR(AVERAGE(AD205:AD294),".")</f>
        <v>.</v>
      </c>
      <c r="AE113" s="461"/>
      <c r="AF113" s="461"/>
      <c r="AG113" s="462"/>
      <c r="AH113" s="461" t="str">
        <f t="shared" ref="AH113" si="259">IFERROR(AVERAGE(AH205:AH294),".")</f>
        <v>.</v>
      </c>
      <c r="AI113" s="461"/>
      <c r="AJ113" s="461"/>
      <c r="AK113" s="462"/>
      <c r="AL113" s="461" t="str">
        <f t="shared" ref="AL113" si="260">IFERROR(AVERAGE(AL205:AL294),".")</f>
        <v>.</v>
      </c>
      <c r="AM113" s="461"/>
      <c r="AN113" s="461"/>
      <c r="AO113" s="462"/>
      <c r="AP113" s="461" t="str">
        <f t="shared" ref="AP113" si="261">IFERROR(AVERAGE(AP205:AP294),".")</f>
        <v>.</v>
      </c>
      <c r="AQ113" s="461"/>
      <c r="AR113" s="461"/>
      <c r="AS113" s="462"/>
      <c r="AT113" s="461" t="str">
        <f t="shared" ref="AT113" si="262">IFERROR(AVERAGE(AT205:AT294),".")</f>
        <v>.</v>
      </c>
      <c r="AU113" s="461"/>
      <c r="AV113" s="461"/>
      <c r="AW113" s="462"/>
      <c r="AX113" s="461" t="str">
        <f t="shared" ref="AX113" si="263">IFERROR(AVERAGE(AX205:AX294),".")</f>
        <v>.</v>
      </c>
      <c r="AY113" s="461"/>
      <c r="AZ113" s="461"/>
      <c r="BA113" s="462"/>
      <c r="BB113" s="461" t="str">
        <f t="shared" ref="BB113" si="264">IFERROR(AVERAGE(BB205:BB294),".")</f>
        <v>.</v>
      </c>
      <c r="BC113" s="461"/>
      <c r="BD113" s="461"/>
      <c r="BE113" s="462"/>
      <c r="BF113" s="461" t="str">
        <f t="shared" ref="BF113" si="265">IFERROR(AVERAGE(BF205:BF294),".")</f>
        <v>.</v>
      </c>
      <c r="BG113" s="461"/>
      <c r="BH113" s="461"/>
      <c r="BI113" s="462"/>
      <c r="BJ113" s="461" t="str">
        <f t="shared" ref="BJ113" si="266">IFERROR(AVERAGE(BJ205:BJ294),".")</f>
        <v>.</v>
      </c>
      <c r="BK113" s="461"/>
      <c r="BL113" s="461"/>
      <c r="BM113" s="462"/>
      <c r="BN113" s="461" t="str">
        <f t="shared" ref="BN113" si="267">IFERROR(AVERAGE(BN205:BN294),".")</f>
        <v>.</v>
      </c>
      <c r="BO113" s="461"/>
      <c r="BP113" s="461"/>
      <c r="BQ113" s="462"/>
      <c r="BR113" s="461" t="str">
        <f t="shared" ref="BR113" si="268">IFERROR(AVERAGE(BR205:BR294),".")</f>
        <v>.</v>
      </c>
      <c r="BS113" s="461"/>
      <c r="BT113" s="461"/>
      <c r="BU113" s="462"/>
      <c r="BV113" s="461" t="str">
        <f t="shared" ref="BV113" si="269">IFERROR(AVERAGE(BV205:BV294),".")</f>
        <v>.</v>
      </c>
      <c r="BW113" s="461"/>
      <c r="BX113" s="461"/>
      <c r="BY113" s="462"/>
      <c r="BZ113" s="461" t="str">
        <f t="shared" ref="BZ113" si="270">IFERROR(AVERAGE(BZ205:BZ294),".")</f>
        <v>.</v>
      </c>
      <c r="CA113" s="461"/>
      <c r="CB113" s="461"/>
      <c r="CC113" s="462"/>
      <c r="CD113" s="461" t="str">
        <f t="shared" ref="CD113" si="271">IFERROR(AVERAGE(CD205:CD294),".")</f>
        <v>.</v>
      </c>
      <c r="CE113" s="461"/>
      <c r="CF113" s="461"/>
      <c r="CG113" s="462"/>
      <c r="CH113" s="461" t="str">
        <f t="shared" ref="CH113" si="272">IFERROR(AVERAGE(CH205:CH294),".")</f>
        <v>.</v>
      </c>
      <c r="CI113" s="461"/>
      <c r="CJ113" s="461"/>
      <c r="CK113" s="462"/>
      <c r="CL113" s="461" t="str">
        <f t="shared" ref="CL113" si="273">IFERROR(AVERAGE(CL205:CL294),".")</f>
        <v>.</v>
      </c>
      <c r="CM113" s="461"/>
      <c r="CN113" s="461"/>
      <c r="CO113" s="462"/>
      <c r="CP113" s="461" t="str">
        <f t="shared" ref="CP113" si="274">IFERROR(AVERAGE(CP205:CP294),".")</f>
        <v>.</v>
      </c>
      <c r="CQ113" s="461"/>
      <c r="CR113" s="461"/>
      <c r="CS113" s="462"/>
      <c r="CT113" s="461" t="str">
        <f t="shared" ref="CT113" si="275">IFERROR(AVERAGE(CT205:CT294),".")</f>
        <v>.</v>
      </c>
      <c r="CU113" s="461"/>
      <c r="CV113" s="461"/>
      <c r="CW113" s="462"/>
      <c r="CX113" s="461" t="str">
        <f t="shared" ref="CX113" si="276">IFERROR(AVERAGE(CX205:CX294),".")</f>
        <v>.</v>
      </c>
      <c r="CY113" s="461"/>
      <c r="CZ113" s="461"/>
      <c r="DA113" s="462"/>
      <c r="DB113" s="461" t="str">
        <f t="shared" ref="DB113" si="277">IFERROR(AVERAGE(DB205:DB294),".")</f>
        <v>.</v>
      </c>
      <c r="DC113" s="461"/>
      <c r="DD113" s="461"/>
      <c r="DE113" s="462"/>
      <c r="DF113" s="461" t="str">
        <f t="shared" ref="DF113" si="278">IFERROR(AVERAGE(DF205:DF294),".")</f>
        <v>.</v>
      </c>
      <c r="DG113" s="461"/>
      <c r="DH113" s="461"/>
      <c r="DI113" s="462"/>
      <c r="DJ113" s="461" t="str">
        <f t="shared" ref="DJ113" si="279">IFERROR(AVERAGE(DJ205:DJ294),".")</f>
        <v>.</v>
      </c>
      <c r="DK113" s="461"/>
      <c r="DL113" s="461"/>
      <c r="DM113" s="462"/>
      <c r="DN113" s="461" t="str">
        <f t="shared" ref="DN113" si="280">IFERROR(AVERAGE(DN205:DN294),".")</f>
        <v>.</v>
      </c>
      <c r="DO113" s="461"/>
      <c r="DP113" s="461"/>
      <c r="DQ113" s="462"/>
      <c r="DR113" s="461" t="str">
        <f t="shared" ref="DR113" si="281">IFERROR(AVERAGE(DR205:DR294),".")</f>
        <v>.</v>
      </c>
      <c r="DS113" s="461"/>
      <c r="DT113" s="461"/>
      <c r="DU113" s="462"/>
      <c r="DV113" s="555">
        <f>SUM(DV5:DV110)</f>
        <v>1</v>
      </c>
    </row>
    <row r="114" spans="1:126" ht="31.5" customHeight="1" x14ac:dyDescent="0.2">
      <c r="A114" s="504"/>
      <c r="B114" s="482">
        <f>SUM(B5:B94)</f>
        <v>0</v>
      </c>
      <c r="C114" s="490">
        <f t="shared" ref="C114:E114" si="282">SUM(C5:C94)</f>
        <v>0</v>
      </c>
      <c r="D114" s="490">
        <f t="shared" si="282"/>
        <v>0</v>
      </c>
      <c r="E114" s="492">
        <f t="shared" si="282"/>
        <v>0</v>
      </c>
      <c r="F114" s="463"/>
      <c r="G114" s="463"/>
      <c r="H114" s="463"/>
      <c r="I114" s="464"/>
      <c r="J114" s="463"/>
      <c r="K114" s="463"/>
      <c r="L114" s="463"/>
      <c r="M114" s="464"/>
      <c r="N114" s="463"/>
      <c r="O114" s="463"/>
      <c r="P114" s="463"/>
      <c r="Q114" s="464"/>
      <c r="R114" s="463"/>
      <c r="S114" s="463"/>
      <c r="T114" s="463"/>
      <c r="U114" s="464"/>
      <c r="V114" s="463"/>
      <c r="W114" s="463"/>
      <c r="X114" s="463"/>
      <c r="Y114" s="464"/>
      <c r="Z114" s="463"/>
      <c r="AA114" s="463"/>
      <c r="AB114" s="463"/>
      <c r="AC114" s="464"/>
      <c r="AD114" s="463"/>
      <c r="AE114" s="463"/>
      <c r="AF114" s="463"/>
      <c r="AG114" s="464"/>
      <c r="AH114" s="463"/>
      <c r="AI114" s="463"/>
      <c r="AJ114" s="463"/>
      <c r="AK114" s="464"/>
      <c r="AL114" s="463"/>
      <c r="AM114" s="463"/>
      <c r="AN114" s="463"/>
      <c r="AO114" s="464"/>
      <c r="AP114" s="463"/>
      <c r="AQ114" s="463"/>
      <c r="AR114" s="463"/>
      <c r="AS114" s="464"/>
      <c r="AT114" s="463"/>
      <c r="AU114" s="463"/>
      <c r="AV114" s="463"/>
      <c r="AW114" s="464"/>
      <c r="AX114" s="463"/>
      <c r="AY114" s="463"/>
      <c r="AZ114" s="463"/>
      <c r="BA114" s="464"/>
      <c r="BB114" s="463"/>
      <c r="BC114" s="463"/>
      <c r="BD114" s="463"/>
      <c r="BE114" s="464"/>
      <c r="BF114" s="463"/>
      <c r="BG114" s="463"/>
      <c r="BH114" s="463"/>
      <c r="BI114" s="464"/>
      <c r="BJ114" s="463"/>
      <c r="BK114" s="463"/>
      <c r="BL114" s="463"/>
      <c r="BM114" s="464"/>
      <c r="BN114" s="463"/>
      <c r="BO114" s="463"/>
      <c r="BP114" s="463"/>
      <c r="BQ114" s="464"/>
      <c r="BR114" s="463"/>
      <c r="BS114" s="463"/>
      <c r="BT114" s="463"/>
      <c r="BU114" s="464"/>
      <c r="BV114" s="463"/>
      <c r="BW114" s="463"/>
      <c r="BX114" s="463"/>
      <c r="BY114" s="464"/>
      <c r="BZ114" s="463"/>
      <c r="CA114" s="463"/>
      <c r="CB114" s="463"/>
      <c r="CC114" s="464"/>
      <c r="CD114" s="463"/>
      <c r="CE114" s="463"/>
      <c r="CF114" s="463"/>
      <c r="CG114" s="464"/>
      <c r="CH114" s="463"/>
      <c r="CI114" s="463"/>
      <c r="CJ114" s="463"/>
      <c r="CK114" s="464"/>
      <c r="CL114" s="463"/>
      <c r="CM114" s="463"/>
      <c r="CN114" s="463"/>
      <c r="CO114" s="464"/>
      <c r="CP114" s="463"/>
      <c r="CQ114" s="463"/>
      <c r="CR114" s="463"/>
      <c r="CS114" s="464"/>
      <c r="CT114" s="463"/>
      <c r="CU114" s="463"/>
      <c r="CV114" s="463"/>
      <c r="CW114" s="464"/>
      <c r="CX114" s="463"/>
      <c r="CY114" s="463"/>
      <c r="CZ114" s="463"/>
      <c r="DA114" s="464"/>
      <c r="DB114" s="463"/>
      <c r="DC114" s="463"/>
      <c r="DD114" s="463"/>
      <c r="DE114" s="464"/>
      <c r="DF114" s="463"/>
      <c r="DG114" s="463"/>
      <c r="DH114" s="463"/>
      <c r="DI114" s="464"/>
      <c r="DJ114" s="463"/>
      <c r="DK114" s="463"/>
      <c r="DL114" s="463"/>
      <c r="DM114" s="464"/>
      <c r="DN114" s="463"/>
      <c r="DO114" s="463"/>
      <c r="DP114" s="463"/>
      <c r="DQ114" s="464"/>
      <c r="DR114" s="463"/>
      <c r="DS114" s="463"/>
      <c r="DT114" s="463"/>
      <c r="DU114" s="464"/>
      <c r="DV114" s="555"/>
    </row>
    <row r="115" spans="1:126" ht="3" customHeight="1" x14ac:dyDescent="0.2">
      <c r="A115" s="504"/>
      <c r="B115" s="482"/>
      <c r="C115" s="490"/>
      <c r="D115" s="490"/>
      <c r="E115" s="492"/>
      <c r="F115" s="463"/>
      <c r="G115" s="463"/>
      <c r="H115" s="463"/>
      <c r="I115" s="464"/>
      <c r="J115" s="463"/>
      <c r="K115" s="463"/>
      <c r="L115" s="463"/>
      <c r="M115" s="464"/>
      <c r="N115" s="463"/>
      <c r="O115" s="463"/>
      <c r="P115" s="463"/>
      <c r="Q115" s="464"/>
      <c r="R115" s="463"/>
      <c r="S115" s="463"/>
      <c r="T115" s="463"/>
      <c r="U115" s="464"/>
      <c r="V115" s="463"/>
      <c r="W115" s="463"/>
      <c r="X115" s="463"/>
      <c r="Y115" s="464"/>
      <c r="Z115" s="463"/>
      <c r="AA115" s="463"/>
      <c r="AB115" s="463"/>
      <c r="AC115" s="464"/>
      <c r="AD115" s="463"/>
      <c r="AE115" s="463"/>
      <c r="AF115" s="463"/>
      <c r="AG115" s="464"/>
      <c r="AH115" s="463"/>
      <c r="AI115" s="463"/>
      <c r="AJ115" s="463"/>
      <c r="AK115" s="464"/>
      <c r="AL115" s="463"/>
      <c r="AM115" s="463"/>
      <c r="AN115" s="463"/>
      <c r="AO115" s="464"/>
      <c r="AP115" s="463"/>
      <c r="AQ115" s="463"/>
      <c r="AR115" s="463"/>
      <c r="AS115" s="464"/>
      <c r="AT115" s="463"/>
      <c r="AU115" s="463"/>
      <c r="AV115" s="463"/>
      <c r="AW115" s="464"/>
      <c r="AX115" s="463"/>
      <c r="AY115" s="463"/>
      <c r="AZ115" s="463"/>
      <c r="BA115" s="464"/>
      <c r="BB115" s="463"/>
      <c r="BC115" s="463"/>
      <c r="BD115" s="463"/>
      <c r="BE115" s="464"/>
      <c r="BF115" s="463"/>
      <c r="BG115" s="463"/>
      <c r="BH115" s="463"/>
      <c r="BI115" s="464"/>
      <c r="BJ115" s="463"/>
      <c r="BK115" s="463"/>
      <c r="BL115" s="463"/>
      <c r="BM115" s="464"/>
      <c r="BN115" s="463"/>
      <c r="BO115" s="463"/>
      <c r="BP115" s="463"/>
      <c r="BQ115" s="464"/>
      <c r="BR115" s="463"/>
      <c r="BS115" s="463"/>
      <c r="BT115" s="463"/>
      <c r="BU115" s="464"/>
      <c r="BV115" s="463"/>
      <c r="BW115" s="463"/>
      <c r="BX115" s="463"/>
      <c r="BY115" s="464"/>
      <c r="BZ115" s="463"/>
      <c r="CA115" s="463"/>
      <c r="CB115" s="463"/>
      <c r="CC115" s="464"/>
      <c r="CD115" s="463"/>
      <c r="CE115" s="463"/>
      <c r="CF115" s="463"/>
      <c r="CG115" s="464"/>
      <c r="CH115" s="463"/>
      <c r="CI115" s="463"/>
      <c r="CJ115" s="463"/>
      <c r="CK115" s="464"/>
      <c r="CL115" s="463"/>
      <c r="CM115" s="463"/>
      <c r="CN115" s="463"/>
      <c r="CO115" s="464"/>
      <c r="CP115" s="463"/>
      <c r="CQ115" s="463"/>
      <c r="CR115" s="463"/>
      <c r="CS115" s="464"/>
      <c r="CT115" s="463"/>
      <c r="CU115" s="463"/>
      <c r="CV115" s="463"/>
      <c r="CW115" s="464"/>
      <c r="CX115" s="463"/>
      <c r="CY115" s="463"/>
      <c r="CZ115" s="463"/>
      <c r="DA115" s="464"/>
      <c r="DB115" s="463"/>
      <c r="DC115" s="463"/>
      <c r="DD115" s="463"/>
      <c r="DE115" s="464"/>
      <c r="DF115" s="463"/>
      <c r="DG115" s="463"/>
      <c r="DH115" s="463"/>
      <c r="DI115" s="464"/>
      <c r="DJ115" s="463"/>
      <c r="DK115" s="463"/>
      <c r="DL115" s="463"/>
      <c r="DM115" s="464"/>
      <c r="DN115" s="463"/>
      <c r="DO115" s="463"/>
      <c r="DP115" s="463"/>
      <c r="DQ115" s="464"/>
      <c r="DR115" s="463"/>
      <c r="DS115" s="463"/>
      <c r="DT115" s="463"/>
      <c r="DU115" s="464"/>
      <c r="DV115" s="555"/>
    </row>
    <row r="116" spans="1:126" ht="24.75" customHeight="1" thickBot="1" x14ac:dyDescent="0.25">
      <c r="A116" s="505"/>
      <c r="B116" s="483"/>
      <c r="C116" s="491"/>
      <c r="D116" s="491"/>
      <c r="E116" s="493"/>
      <c r="F116" s="465"/>
      <c r="G116" s="465"/>
      <c r="H116" s="465"/>
      <c r="I116" s="466"/>
      <c r="J116" s="465"/>
      <c r="K116" s="465"/>
      <c r="L116" s="465"/>
      <c r="M116" s="466"/>
      <c r="N116" s="465"/>
      <c r="O116" s="465"/>
      <c r="P116" s="465"/>
      <c r="Q116" s="466"/>
      <c r="R116" s="465"/>
      <c r="S116" s="465"/>
      <c r="T116" s="465"/>
      <c r="U116" s="466"/>
      <c r="V116" s="465"/>
      <c r="W116" s="465"/>
      <c r="X116" s="465"/>
      <c r="Y116" s="466"/>
      <c r="Z116" s="465"/>
      <c r="AA116" s="465"/>
      <c r="AB116" s="465"/>
      <c r="AC116" s="466"/>
      <c r="AD116" s="465"/>
      <c r="AE116" s="465"/>
      <c r="AF116" s="465"/>
      <c r="AG116" s="466"/>
      <c r="AH116" s="465"/>
      <c r="AI116" s="465"/>
      <c r="AJ116" s="465"/>
      <c r="AK116" s="466"/>
      <c r="AL116" s="465"/>
      <c r="AM116" s="465"/>
      <c r="AN116" s="465"/>
      <c r="AO116" s="466"/>
      <c r="AP116" s="465"/>
      <c r="AQ116" s="465"/>
      <c r="AR116" s="465"/>
      <c r="AS116" s="466"/>
      <c r="AT116" s="465"/>
      <c r="AU116" s="465"/>
      <c r="AV116" s="465"/>
      <c r="AW116" s="466"/>
      <c r="AX116" s="465"/>
      <c r="AY116" s="465"/>
      <c r="AZ116" s="465"/>
      <c r="BA116" s="466"/>
      <c r="BB116" s="465"/>
      <c r="BC116" s="465"/>
      <c r="BD116" s="465"/>
      <c r="BE116" s="466"/>
      <c r="BF116" s="465"/>
      <c r="BG116" s="465"/>
      <c r="BH116" s="465"/>
      <c r="BI116" s="466"/>
      <c r="BJ116" s="465"/>
      <c r="BK116" s="465"/>
      <c r="BL116" s="465"/>
      <c r="BM116" s="466"/>
      <c r="BN116" s="465"/>
      <c r="BO116" s="465"/>
      <c r="BP116" s="465"/>
      <c r="BQ116" s="466"/>
      <c r="BR116" s="465"/>
      <c r="BS116" s="465"/>
      <c r="BT116" s="465"/>
      <c r="BU116" s="466"/>
      <c r="BV116" s="465"/>
      <c r="BW116" s="465"/>
      <c r="BX116" s="465"/>
      <c r="BY116" s="466"/>
      <c r="BZ116" s="465"/>
      <c r="CA116" s="465"/>
      <c r="CB116" s="465"/>
      <c r="CC116" s="466"/>
      <c r="CD116" s="465"/>
      <c r="CE116" s="465"/>
      <c r="CF116" s="465"/>
      <c r="CG116" s="466"/>
      <c r="CH116" s="465"/>
      <c r="CI116" s="465"/>
      <c r="CJ116" s="465"/>
      <c r="CK116" s="466"/>
      <c r="CL116" s="465"/>
      <c r="CM116" s="465"/>
      <c r="CN116" s="465"/>
      <c r="CO116" s="466"/>
      <c r="CP116" s="465"/>
      <c r="CQ116" s="465"/>
      <c r="CR116" s="465"/>
      <c r="CS116" s="466"/>
      <c r="CT116" s="465"/>
      <c r="CU116" s="465"/>
      <c r="CV116" s="465"/>
      <c r="CW116" s="466"/>
      <c r="CX116" s="465"/>
      <c r="CY116" s="465"/>
      <c r="CZ116" s="465"/>
      <c r="DA116" s="466"/>
      <c r="DB116" s="465"/>
      <c r="DC116" s="465"/>
      <c r="DD116" s="465"/>
      <c r="DE116" s="466"/>
      <c r="DF116" s="465"/>
      <c r="DG116" s="465"/>
      <c r="DH116" s="465"/>
      <c r="DI116" s="466"/>
      <c r="DJ116" s="465"/>
      <c r="DK116" s="465"/>
      <c r="DL116" s="465"/>
      <c r="DM116" s="466"/>
      <c r="DN116" s="465"/>
      <c r="DO116" s="465"/>
      <c r="DP116" s="465"/>
      <c r="DQ116" s="466"/>
      <c r="DR116" s="465"/>
      <c r="DS116" s="465"/>
      <c r="DT116" s="465"/>
      <c r="DU116" s="466"/>
      <c r="DV116" s="555"/>
    </row>
    <row r="117" spans="1:126" ht="124.5" customHeight="1" thickBot="1" x14ac:dyDescent="0.25">
      <c r="A117" s="29" t="s">
        <v>6</v>
      </c>
      <c r="B117" s="136" t="str">
        <f>B3</f>
        <v>P.M</v>
      </c>
      <c r="C117" s="136" t="str">
        <f t="shared" ref="C117:E117" si="283">C3</f>
        <v>M</v>
      </c>
      <c r="D117" s="136" t="str">
        <f t="shared" si="283"/>
        <v>I.M</v>
      </c>
      <c r="E117" s="136" t="str">
        <f t="shared" si="283"/>
        <v>N.M</v>
      </c>
      <c r="F117" s="467"/>
      <c r="G117" s="468"/>
      <c r="H117" s="468"/>
      <c r="I117" s="469"/>
      <c r="J117" s="467"/>
      <c r="K117" s="468"/>
      <c r="L117" s="468"/>
      <c r="M117" s="469"/>
      <c r="N117" s="467"/>
      <c r="O117" s="468"/>
      <c r="P117" s="468"/>
      <c r="Q117" s="469"/>
      <c r="R117" s="467"/>
      <c r="S117" s="468"/>
      <c r="T117" s="468"/>
      <c r="U117" s="469"/>
      <c r="V117" s="467"/>
      <c r="W117" s="468"/>
      <c r="X117" s="468"/>
      <c r="Y117" s="469"/>
      <c r="Z117" s="467"/>
      <c r="AA117" s="468"/>
      <c r="AB117" s="468"/>
      <c r="AC117" s="469"/>
      <c r="AD117" s="467"/>
      <c r="AE117" s="468"/>
      <c r="AF117" s="468"/>
      <c r="AG117" s="469"/>
      <c r="AH117" s="467"/>
      <c r="AI117" s="468"/>
      <c r="AJ117" s="468"/>
      <c r="AK117" s="469"/>
      <c r="AL117" s="467"/>
      <c r="AM117" s="468"/>
      <c r="AN117" s="468"/>
      <c r="AO117" s="469"/>
      <c r="AP117" s="467"/>
      <c r="AQ117" s="468"/>
      <c r="AR117" s="468"/>
      <c r="AS117" s="469"/>
      <c r="AT117" s="467"/>
      <c r="AU117" s="468"/>
      <c r="AV117" s="468"/>
      <c r="AW117" s="469"/>
      <c r="AX117" s="467"/>
      <c r="AY117" s="468"/>
      <c r="AZ117" s="468"/>
      <c r="BA117" s="469"/>
      <c r="BB117" s="467"/>
      <c r="BC117" s="468"/>
      <c r="BD117" s="468"/>
      <c r="BE117" s="469"/>
      <c r="BF117" s="467"/>
      <c r="BG117" s="468"/>
      <c r="BH117" s="468"/>
      <c r="BI117" s="469"/>
      <c r="BJ117" s="467"/>
      <c r="BK117" s="468"/>
      <c r="BL117" s="468"/>
      <c r="BM117" s="469"/>
      <c r="BN117" s="467"/>
      <c r="BO117" s="468"/>
      <c r="BP117" s="468"/>
      <c r="BQ117" s="469"/>
      <c r="BR117" s="467"/>
      <c r="BS117" s="468"/>
      <c r="BT117" s="468"/>
      <c r="BU117" s="469"/>
      <c r="BV117" s="467"/>
      <c r="BW117" s="468"/>
      <c r="BX117" s="468"/>
      <c r="BY117" s="469"/>
      <c r="BZ117" s="467"/>
      <c r="CA117" s="468"/>
      <c r="CB117" s="468"/>
      <c r="CC117" s="469"/>
      <c r="CD117" s="467"/>
      <c r="CE117" s="468"/>
      <c r="CF117" s="468"/>
      <c r="CG117" s="469"/>
      <c r="CH117" s="467"/>
      <c r="CI117" s="468"/>
      <c r="CJ117" s="468"/>
      <c r="CK117" s="469"/>
      <c r="CL117" s="467"/>
      <c r="CM117" s="468"/>
      <c r="CN117" s="468"/>
      <c r="CO117" s="469"/>
      <c r="CP117" s="467"/>
      <c r="CQ117" s="468"/>
      <c r="CR117" s="468"/>
      <c r="CS117" s="469"/>
      <c r="CT117" s="467"/>
      <c r="CU117" s="468"/>
      <c r="CV117" s="468"/>
      <c r="CW117" s="469"/>
      <c r="CX117" s="467"/>
      <c r="CY117" s="468"/>
      <c r="CZ117" s="468"/>
      <c r="DA117" s="469"/>
      <c r="DB117" s="467"/>
      <c r="DC117" s="468"/>
      <c r="DD117" s="468"/>
      <c r="DE117" s="469"/>
      <c r="DF117" s="467"/>
      <c r="DG117" s="468"/>
      <c r="DH117" s="468"/>
      <c r="DI117" s="469"/>
      <c r="DJ117" s="467"/>
      <c r="DK117" s="468"/>
      <c r="DL117" s="468"/>
      <c r="DM117" s="469"/>
      <c r="DN117" s="467"/>
      <c r="DO117" s="468"/>
      <c r="DP117" s="468"/>
      <c r="DQ117" s="469"/>
      <c r="DR117" s="467"/>
      <c r="DS117" s="468"/>
      <c r="DT117" s="468"/>
      <c r="DU117" s="469"/>
    </row>
    <row r="118" spans="1:126" ht="13.5" thickBot="1" x14ac:dyDescent="0.25"/>
    <row r="119" spans="1:126" s="80" customFormat="1" ht="42.75" customHeight="1" thickBot="1" x14ac:dyDescent="0.25">
      <c r="A119" s="137" t="s">
        <v>146</v>
      </c>
      <c r="B119" s="479" t="s">
        <v>145</v>
      </c>
      <c r="C119" s="480"/>
      <c r="D119" s="480"/>
      <c r="E119" s="481"/>
    </row>
    <row r="121" spans="1:126" x14ac:dyDescent="0.2">
      <c r="A121" s="6">
        <v>1</v>
      </c>
      <c r="B121" s="1">
        <v>2</v>
      </c>
      <c r="C121" s="6">
        <v>3</v>
      </c>
      <c r="D121" s="1">
        <v>4</v>
      </c>
      <c r="E121" s="6">
        <v>5</v>
      </c>
      <c r="F121" s="1">
        <v>6</v>
      </c>
      <c r="G121" s="6">
        <v>7</v>
      </c>
      <c r="H121" s="1">
        <v>8</v>
      </c>
      <c r="I121" s="6">
        <v>9</v>
      </c>
      <c r="J121" s="1">
        <v>10</v>
      </c>
      <c r="K121" s="6">
        <v>11</v>
      </c>
      <c r="L121" s="1">
        <v>12</v>
      </c>
      <c r="M121" s="6">
        <v>13</v>
      </c>
      <c r="N121" s="1">
        <v>14</v>
      </c>
      <c r="O121" s="6">
        <v>15</v>
      </c>
      <c r="P121" s="1">
        <v>16</v>
      </c>
      <c r="Q121" s="6">
        <v>17</v>
      </c>
      <c r="R121" s="1">
        <v>18</v>
      </c>
      <c r="S121" s="6">
        <v>19</v>
      </c>
      <c r="T121" s="1">
        <v>20</v>
      </c>
      <c r="U121" s="6">
        <v>21</v>
      </c>
      <c r="V121" s="1">
        <v>22</v>
      </c>
      <c r="W121" s="6">
        <v>23</v>
      </c>
      <c r="X121" s="1">
        <v>24</v>
      </c>
      <c r="Y121" s="6">
        <v>25</v>
      </c>
      <c r="Z121" s="1">
        <v>26</v>
      </c>
      <c r="AA121" s="6">
        <v>27</v>
      </c>
      <c r="AB121" s="1">
        <v>28</v>
      </c>
      <c r="AC121" s="6">
        <v>29</v>
      </c>
      <c r="AD121" s="1">
        <v>30</v>
      </c>
      <c r="AE121" s="6">
        <v>31</v>
      </c>
      <c r="AF121" s="1">
        <v>32</v>
      </c>
      <c r="AG121" s="6">
        <v>33</v>
      </c>
      <c r="AH121" s="1">
        <v>34</v>
      </c>
      <c r="AI121" s="6">
        <v>35</v>
      </c>
      <c r="AJ121" s="1">
        <v>36</v>
      </c>
      <c r="AK121" s="6">
        <v>37</v>
      </c>
      <c r="AL121" s="1">
        <v>38</v>
      </c>
      <c r="AM121" s="6">
        <v>39</v>
      </c>
      <c r="AN121" s="1">
        <v>40</v>
      </c>
      <c r="AO121" s="6">
        <v>41</v>
      </c>
      <c r="AP121" s="1">
        <v>42</v>
      </c>
      <c r="AQ121" s="6">
        <v>43</v>
      </c>
      <c r="AR121" s="1">
        <v>44</v>
      </c>
      <c r="AS121" s="6">
        <v>45</v>
      </c>
      <c r="AT121" s="1">
        <v>46</v>
      </c>
      <c r="AU121" s="6">
        <v>47</v>
      </c>
      <c r="AV121" s="1">
        <v>48</v>
      </c>
      <c r="AW121" s="6">
        <v>49</v>
      </c>
      <c r="AX121" s="1">
        <v>50</v>
      </c>
      <c r="AY121" s="6">
        <v>51</v>
      </c>
      <c r="AZ121" s="1">
        <v>52</v>
      </c>
      <c r="BA121" s="6">
        <v>53</v>
      </c>
      <c r="BB121" s="1">
        <v>54</v>
      </c>
      <c r="BC121" s="6">
        <v>55</v>
      </c>
      <c r="BD121" s="1">
        <v>56</v>
      </c>
      <c r="BE121" s="6">
        <v>57</v>
      </c>
      <c r="BF121" s="1">
        <v>58</v>
      </c>
      <c r="BG121" s="6">
        <v>59</v>
      </c>
      <c r="BH121" s="1">
        <v>60</v>
      </c>
      <c r="BI121" s="6">
        <v>61</v>
      </c>
      <c r="BJ121" s="1">
        <v>62</v>
      </c>
      <c r="BK121" s="6">
        <v>63</v>
      </c>
      <c r="BL121" s="1">
        <v>64</v>
      </c>
      <c r="BM121" s="6">
        <v>65</v>
      </c>
      <c r="BN121" s="1">
        <v>66</v>
      </c>
      <c r="BO121" s="6">
        <v>67</v>
      </c>
      <c r="BP121" s="1">
        <v>68</v>
      </c>
      <c r="BQ121" s="6">
        <v>69</v>
      </c>
      <c r="BR121" s="1">
        <v>70</v>
      </c>
      <c r="BS121" s="6">
        <v>71</v>
      </c>
      <c r="BT121" s="1">
        <v>72</v>
      </c>
      <c r="BU121" s="6">
        <v>73</v>
      </c>
      <c r="BV121" s="1">
        <v>74</v>
      </c>
      <c r="BW121" s="6">
        <v>75</v>
      </c>
      <c r="BX121" s="1">
        <v>76</v>
      </c>
      <c r="BY121" s="6">
        <v>77</v>
      </c>
      <c r="BZ121" s="1">
        <v>78</v>
      </c>
      <c r="CA121" s="6">
        <v>79</v>
      </c>
      <c r="CB121" s="1">
        <v>80</v>
      </c>
      <c r="CC121" s="6">
        <v>81</v>
      </c>
      <c r="CD121" s="1">
        <v>82</v>
      </c>
      <c r="CE121" s="6">
        <v>83</v>
      </c>
      <c r="CF121" s="1">
        <v>84</v>
      </c>
      <c r="CG121" s="6">
        <v>85</v>
      </c>
      <c r="CH121" s="1">
        <v>86</v>
      </c>
      <c r="CI121" s="6">
        <v>87</v>
      </c>
      <c r="CJ121" s="1">
        <v>88</v>
      </c>
      <c r="CK121" s="6">
        <v>89</v>
      </c>
      <c r="CL121" s="1">
        <v>90</v>
      </c>
      <c r="CM121" s="6">
        <v>91</v>
      </c>
      <c r="CN121" s="1">
        <v>92</v>
      </c>
      <c r="CO121" s="6">
        <v>93</v>
      </c>
      <c r="CP121" s="1">
        <v>94</v>
      </c>
      <c r="CQ121" s="6">
        <v>95</v>
      </c>
      <c r="CR121" s="1">
        <v>96</v>
      </c>
      <c r="CS121" s="6">
        <v>97</v>
      </c>
      <c r="CT121" s="1">
        <v>98</v>
      </c>
      <c r="CU121" s="6">
        <v>99</v>
      </c>
      <c r="CV121" s="1">
        <v>100</v>
      </c>
      <c r="CW121" s="6">
        <v>101</v>
      </c>
      <c r="CX121" s="1">
        <v>102</v>
      </c>
      <c r="CY121" s="6">
        <v>103</v>
      </c>
      <c r="CZ121" s="1">
        <v>104</v>
      </c>
      <c r="DA121" s="6">
        <v>105</v>
      </c>
      <c r="DB121" s="1">
        <v>106</v>
      </c>
      <c r="DC121" s="6">
        <v>107</v>
      </c>
      <c r="DD121" s="1">
        <v>108</v>
      </c>
      <c r="DE121" s="6">
        <v>109</v>
      </c>
      <c r="DF121" s="1">
        <v>110</v>
      </c>
      <c r="DG121" s="6">
        <v>111</v>
      </c>
      <c r="DH121" s="1">
        <v>112</v>
      </c>
      <c r="DI121" s="6">
        <v>113</v>
      </c>
      <c r="DJ121" s="1">
        <v>114</v>
      </c>
      <c r="DK121" s="6">
        <v>115</v>
      </c>
      <c r="DL121" s="1">
        <v>116</v>
      </c>
      <c r="DM121" s="6">
        <v>117</v>
      </c>
      <c r="DN121" s="1">
        <v>118</v>
      </c>
      <c r="DO121" s="6">
        <v>119</v>
      </c>
      <c r="DP121" s="1">
        <v>120</v>
      </c>
      <c r="DQ121" s="6">
        <v>121</v>
      </c>
      <c r="DR121" s="1">
        <v>122</v>
      </c>
      <c r="DS121" s="6">
        <v>123</v>
      </c>
      <c r="DT121" s="1">
        <v>124</v>
      </c>
      <c r="DU121" s="6">
        <v>125</v>
      </c>
    </row>
    <row r="124" spans="1:126" ht="19.5" x14ac:dyDescent="0.2">
      <c r="A124" s="556" t="s">
        <v>154</v>
      </c>
      <c r="B124" s="156">
        <f>SUM(B5:B22)</f>
        <v>0</v>
      </c>
      <c r="C124" s="156">
        <f t="shared" ref="C124:E124" si="284">SUM(C5:C22)</f>
        <v>0</v>
      </c>
      <c r="D124" s="156">
        <f t="shared" si="284"/>
        <v>0</v>
      </c>
      <c r="E124" s="156">
        <f t="shared" si="284"/>
        <v>0</v>
      </c>
      <c r="F124" s="155"/>
      <c r="G124" s="155"/>
    </row>
    <row r="125" spans="1:126" ht="20.25" x14ac:dyDescent="0.2">
      <c r="A125" s="556"/>
      <c r="B125" s="557" t="str">
        <f>IFERROR(((4*B124)+(2.5*C124)+(1.5*D124)+(0.5*E124))*5/((B124+C124+D124+E124)),"")</f>
        <v/>
      </c>
      <c r="C125" s="558"/>
      <c r="D125" s="558"/>
      <c r="E125" s="559"/>
      <c r="F125" s="155"/>
      <c r="G125" s="155"/>
    </row>
    <row r="126" spans="1:126" ht="19.5" x14ac:dyDescent="0.2">
      <c r="A126" s="556" t="s">
        <v>155</v>
      </c>
      <c r="B126" s="156">
        <f>SUM(B23:B60)</f>
        <v>0</v>
      </c>
      <c r="C126" s="156">
        <f t="shared" ref="C126:E126" si="285">SUM(C23:C60)</f>
        <v>0</v>
      </c>
      <c r="D126" s="156">
        <f t="shared" si="285"/>
        <v>0</v>
      </c>
      <c r="E126" s="156">
        <f t="shared" si="285"/>
        <v>0</v>
      </c>
      <c r="F126" s="155"/>
      <c r="G126" s="155"/>
    </row>
    <row r="127" spans="1:126" ht="20.25" x14ac:dyDescent="0.2">
      <c r="A127" s="556"/>
      <c r="B127" s="557" t="str">
        <f>IFERROR(((4*B126)+(2.5*C126)+(1.5*D126)+(0.5*E126))*5/((B126+C126+D126+E126)),"")</f>
        <v/>
      </c>
      <c r="C127" s="558"/>
      <c r="D127" s="558"/>
      <c r="E127" s="559"/>
      <c r="F127" s="155"/>
      <c r="G127" s="155"/>
    </row>
    <row r="128" spans="1:126" ht="19.5" x14ac:dyDescent="0.2">
      <c r="A128" s="556" t="s">
        <v>156</v>
      </c>
      <c r="B128" s="156">
        <f>SUM(B61:B70)</f>
        <v>0</v>
      </c>
      <c r="C128" s="156">
        <f t="shared" ref="C128:E128" si="286">SUM(C61:C70)</f>
        <v>0</v>
      </c>
      <c r="D128" s="156">
        <f t="shared" si="286"/>
        <v>0</v>
      </c>
      <c r="E128" s="156">
        <f t="shared" si="286"/>
        <v>0</v>
      </c>
      <c r="F128" s="155"/>
      <c r="G128" s="155"/>
    </row>
    <row r="129" spans="1:7" ht="20.25" x14ac:dyDescent="0.2">
      <c r="A129" s="556"/>
      <c r="B129" s="557" t="str">
        <f>IFERROR(((4*B128)+(2.5*C128)+(1.5*D128)+(0.5*E128))*5/((B128+C128+D128+E128)),"")</f>
        <v/>
      </c>
      <c r="C129" s="558"/>
      <c r="D129" s="558"/>
      <c r="E129" s="559"/>
      <c r="F129" s="155"/>
      <c r="G129" s="155"/>
    </row>
    <row r="130" spans="1:7" ht="19.5" x14ac:dyDescent="0.2">
      <c r="A130" s="556" t="s">
        <v>157</v>
      </c>
      <c r="B130" s="156">
        <f>SUM(B71:B84)</f>
        <v>0</v>
      </c>
      <c r="C130" s="156">
        <f t="shared" ref="C130:E130" si="287">SUM(C71:C84)</f>
        <v>0</v>
      </c>
      <c r="D130" s="156">
        <f t="shared" si="287"/>
        <v>0</v>
      </c>
      <c r="E130" s="156">
        <f t="shared" si="287"/>
        <v>0</v>
      </c>
      <c r="F130" s="155"/>
      <c r="G130" s="155"/>
    </row>
    <row r="131" spans="1:7" ht="20.25" x14ac:dyDescent="0.2">
      <c r="A131" s="556"/>
      <c r="B131" s="557" t="str">
        <f>IFERROR(((4*B130)+(2.5*C130)+(1.5*D130)+(0.5*E130))*5/((B130+C130+D130+E130)),"")</f>
        <v/>
      </c>
      <c r="C131" s="558"/>
      <c r="D131" s="558"/>
      <c r="E131" s="559"/>
      <c r="F131" s="155"/>
      <c r="G131" s="155"/>
    </row>
    <row r="132" spans="1:7" ht="19.5" x14ac:dyDescent="0.2">
      <c r="A132" s="556" t="s">
        <v>158</v>
      </c>
      <c r="B132" s="156">
        <f>SUM(B85:B94)</f>
        <v>0</v>
      </c>
      <c r="C132" s="156">
        <f t="shared" ref="C132:E132" si="288">SUM(C85:C94)</f>
        <v>0</v>
      </c>
      <c r="D132" s="156">
        <f t="shared" si="288"/>
        <v>0</v>
      </c>
      <c r="E132" s="156">
        <f t="shared" si="288"/>
        <v>0</v>
      </c>
      <c r="F132" s="155"/>
      <c r="G132" s="155"/>
    </row>
    <row r="133" spans="1:7" ht="20.25" x14ac:dyDescent="0.2">
      <c r="A133" s="560"/>
      <c r="B133" s="561" t="str">
        <f>IFERROR(((4*B132)+(2.5*C132)+(1.5*D132)+(0.5*E132))*5/((B132+C132+D132+E132)),"")</f>
        <v/>
      </c>
      <c r="C133" s="562"/>
      <c r="D133" s="562"/>
      <c r="E133" s="563"/>
      <c r="F133" s="155"/>
      <c r="G133" s="155"/>
    </row>
    <row r="134" spans="1:7" x14ac:dyDescent="0.2">
      <c r="A134" s="157">
        <f ca="1">NOW()</f>
        <v>42070.918382175929</v>
      </c>
      <c r="B134" s="158">
        <f>A3</f>
        <v>0</v>
      </c>
      <c r="C134" s="159" t="str">
        <f>IFERROR(ROUNDUP(B125,1),"")</f>
        <v/>
      </c>
      <c r="D134" s="159" t="str">
        <f>IFERROR(ROUNDUP(B127,1),"")</f>
        <v/>
      </c>
      <c r="E134" s="159" t="str">
        <f>IFERROR(ROUNDUP(B129,1),"")</f>
        <v/>
      </c>
      <c r="F134" s="160" t="str">
        <f>IFERROR(ROUNDUP(B131,1),"")</f>
        <v/>
      </c>
      <c r="G134" s="160" t="str">
        <f>IFERROR(ROUNDUP(B133,1),"")</f>
        <v/>
      </c>
    </row>
    <row r="136" spans="1:7" ht="24" x14ac:dyDescent="0.2">
      <c r="A136" s="211" t="s">
        <v>177</v>
      </c>
      <c r="B136" s="158">
        <f>(B9+B13+B23+B25+B61+B85+B88+B93)</f>
        <v>0</v>
      </c>
      <c r="C136" s="158">
        <f t="shared" ref="C136:E136" si="289">(C9+C13+C23+C25+C61+C85+C88+C93)</f>
        <v>0</v>
      </c>
      <c r="D136" s="158">
        <f t="shared" si="289"/>
        <v>0</v>
      </c>
      <c r="E136" s="158">
        <f t="shared" si="289"/>
        <v>0</v>
      </c>
      <c r="F136" s="158" t="str">
        <f>IFERROR(((((3*B136)+(2*C136)+D136+(E136/2))/(B136+C136+D136+E136))*(100/15)),".")</f>
        <v>.</v>
      </c>
    </row>
    <row r="137" spans="1:7" ht="24" x14ac:dyDescent="0.2">
      <c r="A137" s="211" t="s">
        <v>178</v>
      </c>
      <c r="B137" s="158">
        <f>(B5+B11+B15+B17+B19+B21+B27+B29+B31+B33+B55+B57+B63+B65+B67+B73+B77+B79+B81+B91)</f>
        <v>0</v>
      </c>
      <c r="C137" s="158">
        <f t="shared" ref="C137:E137" si="290">(C5+C11+C15+C17+C19+C21+C27+C29+C31+C33+C55+C57+C63+C65+C67+C73+C77+C79+C81+C91)</f>
        <v>0</v>
      </c>
      <c r="D137" s="158">
        <f t="shared" si="290"/>
        <v>0</v>
      </c>
      <c r="E137" s="158">
        <f t="shared" si="290"/>
        <v>0</v>
      </c>
      <c r="F137" s="158" t="str">
        <f>IFERROR(((((3*B137)+(2*C137)+D137+(E137/2))/(B137+C137+D137+E137))*(100/15)),".")</f>
        <v>.</v>
      </c>
    </row>
    <row r="138" spans="1:7" ht="24" x14ac:dyDescent="0.2">
      <c r="A138" s="211" t="s">
        <v>56</v>
      </c>
      <c r="B138" s="158">
        <f>(B7+B47+B49+B51+B53+B83+B89)</f>
        <v>0</v>
      </c>
      <c r="C138" s="158">
        <f t="shared" ref="C138:E138" si="291">(C7+C47+C49+C51+C53+C83+C89)</f>
        <v>0</v>
      </c>
      <c r="D138" s="158">
        <f t="shared" si="291"/>
        <v>0</v>
      </c>
      <c r="E138" s="158">
        <f t="shared" si="291"/>
        <v>0</v>
      </c>
      <c r="F138" s="158" t="str">
        <f>IFERROR(((((3*B138)+(2*C138)+D138+(E138/2))/(B138+C138+D138+E138))*(100/15)),".")</f>
        <v>.</v>
      </c>
    </row>
    <row r="139" spans="1:7" ht="24" x14ac:dyDescent="0.2">
      <c r="A139" s="211" t="s">
        <v>57</v>
      </c>
      <c r="B139" s="158">
        <f>(B37+B41+B43+B59)</f>
        <v>0</v>
      </c>
      <c r="C139" s="158">
        <f t="shared" ref="C139:E139" si="292">(C37+C41+C43+C59)</f>
        <v>0</v>
      </c>
      <c r="D139" s="158">
        <f t="shared" si="292"/>
        <v>0</v>
      </c>
      <c r="E139" s="158">
        <f t="shared" si="292"/>
        <v>0</v>
      </c>
      <c r="F139" s="158" t="str">
        <f>IFERROR(((((3*B139)+(2*C139)+D139+(E139/2))/(B139+C139+D139+E139))*(100/15)),".")</f>
        <v>.</v>
      </c>
    </row>
    <row r="140" spans="1:7" ht="24" x14ac:dyDescent="0.2">
      <c r="A140" s="211" t="s">
        <v>58</v>
      </c>
      <c r="B140" s="158">
        <f>(B35+B39+B45+B69+B71+B75)</f>
        <v>0</v>
      </c>
      <c r="C140" s="158">
        <f t="shared" ref="C140:E140" si="293">(C35+C39+C45+C69+C71+C75)</f>
        <v>0</v>
      </c>
      <c r="D140" s="158">
        <f t="shared" si="293"/>
        <v>0</v>
      </c>
      <c r="E140" s="158">
        <f t="shared" si="293"/>
        <v>0</v>
      </c>
      <c r="F140" s="158" t="str">
        <f>IFERROR(((((3*B140)+(2*C140)+D140+(E140/2))/(B140+C140+D140+E140))*(100/15)),".")</f>
        <v>.</v>
      </c>
    </row>
    <row r="205" spans="1:1" s="253" customFormat="1" x14ac:dyDescent="0.2">
      <c r="A205" s="252"/>
    </row>
    <row r="206" spans="1:1" s="253" customFormat="1" x14ac:dyDescent="0.2">
      <c r="A206" s="252"/>
    </row>
    <row r="207" spans="1:1" s="253" customFormat="1" x14ac:dyDescent="0.2">
      <c r="A207" s="252"/>
    </row>
    <row r="208" spans="1:1" s="253" customFormat="1" x14ac:dyDescent="0.2">
      <c r="A208" s="252"/>
    </row>
    <row r="209" spans="1:1" s="253" customFormat="1" x14ac:dyDescent="0.2">
      <c r="A209" s="252"/>
    </row>
    <row r="210" spans="1:1" s="253" customFormat="1" x14ac:dyDescent="0.2">
      <c r="A210" s="252"/>
    </row>
    <row r="211" spans="1:1" s="253" customFormat="1" x14ac:dyDescent="0.2">
      <c r="A211" s="252"/>
    </row>
    <row r="212" spans="1:1" s="253" customFormat="1" x14ac:dyDescent="0.2">
      <c r="A212" s="252"/>
    </row>
    <row r="213" spans="1:1" s="253" customFormat="1" x14ac:dyDescent="0.2">
      <c r="A213" s="252"/>
    </row>
    <row r="214" spans="1:1" s="253" customFormat="1" x14ac:dyDescent="0.2">
      <c r="A214" s="252"/>
    </row>
    <row r="215" spans="1:1" s="253" customFormat="1" x14ac:dyDescent="0.2">
      <c r="A215" s="252"/>
    </row>
    <row r="216" spans="1:1" s="253" customFormat="1" x14ac:dyDescent="0.2">
      <c r="A216" s="252"/>
    </row>
    <row r="217" spans="1:1" s="253" customFormat="1" x14ac:dyDescent="0.2">
      <c r="A217" s="252"/>
    </row>
    <row r="218" spans="1:1" s="253" customFormat="1" x14ac:dyDescent="0.2">
      <c r="A218" s="252"/>
    </row>
    <row r="219" spans="1:1" s="253" customFormat="1" x14ac:dyDescent="0.2">
      <c r="A219" s="252"/>
    </row>
    <row r="220" spans="1:1" s="253" customFormat="1" x14ac:dyDescent="0.2">
      <c r="A220" s="252"/>
    </row>
    <row r="221" spans="1:1" s="253" customFormat="1" x14ac:dyDescent="0.2">
      <c r="A221" s="252"/>
    </row>
    <row r="222" spans="1:1" s="253" customFormat="1" x14ac:dyDescent="0.2">
      <c r="A222" s="252"/>
    </row>
    <row r="223" spans="1:1" s="253" customFormat="1" x14ac:dyDescent="0.2">
      <c r="A223" s="252"/>
    </row>
    <row r="224" spans="1:1" s="253" customFormat="1" x14ac:dyDescent="0.2">
      <c r="A224" s="252"/>
    </row>
    <row r="225" spans="1:1" s="253" customFormat="1" x14ac:dyDescent="0.2">
      <c r="A225" s="252"/>
    </row>
    <row r="226" spans="1:1" s="253" customFormat="1" x14ac:dyDescent="0.2">
      <c r="A226" s="252"/>
    </row>
    <row r="227" spans="1:1" s="253" customFormat="1" x14ac:dyDescent="0.2">
      <c r="A227" s="252"/>
    </row>
    <row r="228" spans="1:1" s="253" customFormat="1" x14ac:dyDescent="0.2">
      <c r="A228" s="252"/>
    </row>
    <row r="229" spans="1:1" s="253" customFormat="1" x14ac:dyDescent="0.2">
      <c r="A229" s="252"/>
    </row>
    <row r="230" spans="1:1" s="253" customFormat="1" x14ac:dyDescent="0.2">
      <c r="A230" s="252"/>
    </row>
    <row r="231" spans="1:1" s="253" customFormat="1" x14ac:dyDescent="0.2">
      <c r="A231" s="252"/>
    </row>
    <row r="232" spans="1:1" s="253" customFormat="1" x14ac:dyDescent="0.2">
      <c r="A232" s="252"/>
    </row>
    <row r="233" spans="1:1" s="253" customFormat="1" x14ac:dyDescent="0.2">
      <c r="A233" s="252"/>
    </row>
    <row r="234" spans="1:1" s="253" customFormat="1" x14ac:dyDescent="0.2">
      <c r="A234" s="252"/>
    </row>
    <row r="235" spans="1:1" s="253" customFormat="1" x14ac:dyDescent="0.2">
      <c r="A235" s="252"/>
    </row>
    <row r="236" spans="1:1" s="253" customFormat="1" x14ac:dyDescent="0.2">
      <c r="A236" s="252"/>
    </row>
    <row r="237" spans="1:1" s="253" customFormat="1" x14ac:dyDescent="0.2">
      <c r="A237" s="252"/>
    </row>
    <row r="238" spans="1:1" s="253" customFormat="1" x14ac:dyDescent="0.2">
      <c r="A238" s="252"/>
    </row>
    <row r="239" spans="1:1" s="253" customFormat="1" x14ac:dyDescent="0.2">
      <c r="A239" s="252"/>
    </row>
    <row r="240" spans="1:1" s="253" customFormat="1" x14ac:dyDescent="0.2">
      <c r="A240" s="252"/>
    </row>
    <row r="241" spans="1:1" s="253" customFormat="1" x14ac:dyDescent="0.2">
      <c r="A241" s="252"/>
    </row>
    <row r="242" spans="1:1" s="253" customFormat="1" x14ac:dyDescent="0.2">
      <c r="A242" s="252"/>
    </row>
    <row r="243" spans="1:1" s="253" customFormat="1" x14ac:dyDescent="0.2">
      <c r="A243" s="252"/>
    </row>
    <row r="244" spans="1:1" s="253" customFormat="1" x14ac:dyDescent="0.2">
      <c r="A244" s="252"/>
    </row>
    <row r="245" spans="1:1" s="253" customFormat="1" x14ac:dyDescent="0.2">
      <c r="A245" s="252"/>
    </row>
    <row r="246" spans="1:1" s="253" customFormat="1" x14ac:dyDescent="0.2">
      <c r="A246" s="252"/>
    </row>
    <row r="247" spans="1:1" s="253" customFormat="1" x14ac:dyDescent="0.2">
      <c r="A247" s="252"/>
    </row>
    <row r="248" spans="1:1" s="253" customFormat="1" x14ac:dyDescent="0.2">
      <c r="A248" s="252"/>
    </row>
    <row r="249" spans="1:1" s="253" customFormat="1" x14ac:dyDescent="0.2">
      <c r="A249" s="252"/>
    </row>
    <row r="250" spans="1:1" s="253" customFormat="1" x14ac:dyDescent="0.2">
      <c r="A250" s="252"/>
    </row>
    <row r="251" spans="1:1" s="253" customFormat="1" x14ac:dyDescent="0.2">
      <c r="A251" s="252"/>
    </row>
    <row r="252" spans="1:1" s="253" customFormat="1" x14ac:dyDescent="0.2">
      <c r="A252" s="252"/>
    </row>
    <row r="253" spans="1:1" s="253" customFormat="1" x14ac:dyDescent="0.2">
      <c r="A253" s="252"/>
    </row>
    <row r="254" spans="1:1" s="253" customFormat="1" x14ac:dyDescent="0.2">
      <c r="A254" s="252"/>
    </row>
    <row r="255" spans="1:1" s="253" customFormat="1" x14ac:dyDescent="0.2">
      <c r="A255" s="252"/>
    </row>
    <row r="256" spans="1:1" s="253" customFormat="1" x14ac:dyDescent="0.2">
      <c r="A256" s="252"/>
    </row>
    <row r="257" spans="1:1" s="253" customFormat="1" x14ac:dyDescent="0.2">
      <c r="A257" s="252"/>
    </row>
    <row r="258" spans="1:1" s="253" customFormat="1" x14ac:dyDescent="0.2">
      <c r="A258" s="252"/>
    </row>
    <row r="259" spans="1:1" s="253" customFormat="1" x14ac:dyDescent="0.2">
      <c r="A259" s="252"/>
    </row>
    <row r="260" spans="1:1" s="253" customFormat="1" x14ac:dyDescent="0.2">
      <c r="A260" s="252"/>
    </row>
    <row r="261" spans="1:1" s="253" customFormat="1" x14ac:dyDescent="0.2">
      <c r="A261" s="252"/>
    </row>
    <row r="262" spans="1:1" s="253" customFormat="1" x14ac:dyDescent="0.2">
      <c r="A262" s="252"/>
    </row>
    <row r="263" spans="1:1" s="253" customFormat="1" x14ac:dyDescent="0.2">
      <c r="A263" s="252"/>
    </row>
    <row r="264" spans="1:1" s="253" customFormat="1" x14ac:dyDescent="0.2">
      <c r="A264" s="252"/>
    </row>
    <row r="265" spans="1:1" s="253" customFormat="1" x14ac:dyDescent="0.2">
      <c r="A265" s="252"/>
    </row>
    <row r="266" spans="1:1" s="253" customFormat="1" x14ac:dyDescent="0.2">
      <c r="A266" s="252"/>
    </row>
    <row r="267" spans="1:1" s="253" customFormat="1" x14ac:dyDescent="0.2">
      <c r="A267" s="252"/>
    </row>
    <row r="268" spans="1:1" s="253" customFormat="1" x14ac:dyDescent="0.2">
      <c r="A268" s="252"/>
    </row>
    <row r="269" spans="1:1" s="253" customFormat="1" x14ac:dyDescent="0.2">
      <c r="A269" s="252"/>
    </row>
    <row r="270" spans="1:1" s="253" customFormat="1" x14ac:dyDescent="0.2">
      <c r="A270" s="252"/>
    </row>
    <row r="271" spans="1:1" s="253" customFormat="1" x14ac:dyDescent="0.2">
      <c r="A271" s="252"/>
    </row>
    <row r="272" spans="1:1" s="253" customFormat="1" x14ac:dyDescent="0.2">
      <c r="A272" s="252"/>
    </row>
    <row r="273" spans="1:1" s="253" customFormat="1" x14ac:dyDescent="0.2">
      <c r="A273" s="252"/>
    </row>
    <row r="274" spans="1:1" s="253" customFormat="1" x14ac:dyDescent="0.2">
      <c r="A274" s="252"/>
    </row>
    <row r="275" spans="1:1" s="253" customFormat="1" x14ac:dyDescent="0.2">
      <c r="A275" s="252"/>
    </row>
    <row r="276" spans="1:1" s="253" customFormat="1" x14ac:dyDescent="0.2">
      <c r="A276" s="252"/>
    </row>
    <row r="277" spans="1:1" s="253" customFormat="1" x14ac:dyDescent="0.2">
      <c r="A277" s="252"/>
    </row>
    <row r="278" spans="1:1" s="253" customFormat="1" x14ac:dyDescent="0.2">
      <c r="A278" s="252"/>
    </row>
    <row r="279" spans="1:1" s="253" customFormat="1" x14ac:dyDescent="0.2">
      <c r="A279" s="252"/>
    </row>
    <row r="280" spans="1:1" s="253" customFormat="1" x14ac:dyDescent="0.2">
      <c r="A280" s="252"/>
    </row>
    <row r="281" spans="1:1" s="253" customFormat="1" x14ac:dyDescent="0.2">
      <c r="A281" s="252"/>
    </row>
    <row r="282" spans="1:1" s="253" customFormat="1" x14ac:dyDescent="0.2">
      <c r="A282" s="252"/>
    </row>
    <row r="283" spans="1:1" s="253" customFormat="1" x14ac:dyDescent="0.2">
      <c r="A283" s="252"/>
    </row>
    <row r="284" spans="1:1" s="253" customFormat="1" x14ac:dyDescent="0.2">
      <c r="A284" s="252"/>
    </row>
    <row r="285" spans="1:1" s="253" customFormat="1" x14ac:dyDescent="0.2">
      <c r="A285" s="252"/>
    </row>
    <row r="286" spans="1:1" s="253" customFormat="1" x14ac:dyDescent="0.2">
      <c r="A286" s="252"/>
    </row>
    <row r="287" spans="1:1" s="253" customFormat="1" x14ac:dyDescent="0.2">
      <c r="A287" s="252"/>
    </row>
    <row r="288" spans="1:1" s="253" customFormat="1" x14ac:dyDescent="0.2">
      <c r="A288" s="252"/>
    </row>
    <row r="289" spans="1:1" s="253" customFormat="1" x14ac:dyDescent="0.2">
      <c r="A289" s="252"/>
    </row>
    <row r="290" spans="1:1" s="253" customFormat="1" x14ac:dyDescent="0.2">
      <c r="A290" s="252"/>
    </row>
    <row r="291" spans="1:1" s="253" customFormat="1" x14ac:dyDescent="0.2">
      <c r="A291" s="252"/>
    </row>
    <row r="292" spans="1:1" s="253" customFormat="1" x14ac:dyDescent="0.2">
      <c r="A292" s="252"/>
    </row>
    <row r="293" spans="1:1" s="253" customFormat="1" x14ac:dyDescent="0.2">
      <c r="A293" s="252"/>
    </row>
    <row r="294" spans="1:1" s="253" customFormat="1" x14ac:dyDescent="0.2">
      <c r="A294" s="252"/>
    </row>
  </sheetData>
  <sheetProtection sheet="1" objects="1" scenarios="1" selectLockedCells="1"/>
  <mergeCells count="2117">
    <mergeCell ref="A93:A94"/>
    <mergeCell ref="A91:A92"/>
    <mergeCell ref="A89:A90"/>
    <mergeCell ref="A87:A88"/>
    <mergeCell ref="A85:A86"/>
    <mergeCell ref="A83:A84"/>
    <mergeCell ref="A81:A82"/>
    <mergeCell ref="A79:A80"/>
    <mergeCell ref="A77:A78"/>
    <mergeCell ref="A75:A76"/>
    <mergeCell ref="A73:A74"/>
    <mergeCell ref="A71:A72"/>
    <mergeCell ref="A69:A70"/>
    <mergeCell ref="A67:A68"/>
    <mergeCell ref="A65:A66"/>
    <mergeCell ref="A63:A64"/>
    <mergeCell ref="A61:A62"/>
    <mergeCell ref="A59:A60"/>
    <mergeCell ref="A57:A58"/>
    <mergeCell ref="A55:A56"/>
    <mergeCell ref="A53:A54"/>
    <mergeCell ref="A51:A52"/>
    <mergeCell ref="A49:A50"/>
    <mergeCell ref="A47:A48"/>
    <mergeCell ref="A45:A46"/>
    <mergeCell ref="A9:A10"/>
    <mergeCell ref="A7:A8"/>
    <mergeCell ref="A5:A6"/>
    <mergeCell ref="A43:A44"/>
    <mergeCell ref="A41:A42"/>
    <mergeCell ref="A39:A40"/>
    <mergeCell ref="A37:A38"/>
    <mergeCell ref="A35:A36"/>
    <mergeCell ref="A33:A34"/>
    <mergeCell ref="A31:A32"/>
    <mergeCell ref="A29:A30"/>
    <mergeCell ref="A27:A28"/>
    <mergeCell ref="A25:A26"/>
    <mergeCell ref="A23:A24"/>
    <mergeCell ref="A21:A22"/>
    <mergeCell ref="A19:A20"/>
    <mergeCell ref="A17:A18"/>
    <mergeCell ref="A15:A16"/>
    <mergeCell ref="A13:A14"/>
    <mergeCell ref="A11:A12"/>
    <mergeCell ref="A124:A125"/>
    <mergeCell ref="B125:E125"/>
    <mergeCell ref="A126:A127"/>
    <mergeCell ref="B127:E127"/>
    <mergeCell ref="A128:A129"/>
    <mergeCell ref="B129:E129"/>
    <mergeCell ref="A130:A131"/>
    <mergeCell ref="B131:E131"/>
    <mergeCell ref="A132:A133"/>
    <mergeCell ref="B133:E133"/>
    <mergeCell ref="CD98:CG98"/>
    <mergeCell ref="BR100:BU100"/>
    <mergeCell ref="BV100:BY100"/>
    <mergeCell ref="BZ100:CC100"/>
    <mergeCell ref="CD100:CG100"/>
    <mergeCell ref="BR102:BU102"/>
    <mergeCell ref="D43:D44"/>
    <mergeCell ref="E43:E44"/>
    <mergeCell ref="B59:B60"/>
    <mergeCell ref="C59:C60"/>
    <mergeCell ref="D59:D60"/>
    <mergeCell ref="E59:E60"/>
    <mergeCell ref="C93:C94"/>
    <mergeCell ref="BN94:BQ94"/>
    <mergeCell ref="BR94:BU94"/>
    <mergeCell ref="BV94:BY94"/>
    <mergeCell ref="BZ94:CC94"/>
    <mergeCell ref="CD94:CG94"/>
    <mergeCell ref="C77:C78"/>
    <mergeCell ref="D77:D78"/>
    <mergeCell ref="E77:E78"/>
    <mergeCell ref="B79:B80"/>
    <mergeCell ref="E75:E76"/>
    <mergeCell ref="B77:B78"/>
    <mergeCell ref="E91:E92"/>
    <mergeCell ref="B83:B84"/>
    <mergeCell ref="DV113:DV116"/>
    <mergeCell ref="D93:D94"/>
    <mergeCell ref="E93:E94"/>
    <mergeCell ref="F94:I94"/>
    <mergeCell ref="J94:M94"/>
    <mergeCell ref="N94:Q94"/>
    <mergeCell ref="R94:U94"/>
    <mergeCell ref="V94:Y94"/>
    <mergeCell ref="Z94:AC94"/>
    <mergeCell ref="AD94:AG94"/>
    <mergeCell ref="AH94:AK94"/>
    <mergeCell ref="AL94:AO94"/>
    <mergeCell ref="AP94:AS94"/>
    <mergeCell ref="AT94:AW94"/>
    <mergeCell ref="AX94:BA94"/>
    <mergeCell ref="BB94:BE94"/>
    <mergeCell ref="BF94:BI94"/>
    <mergeCell ref="BJ94:BM94"/>
    <mergeCell ref="BR98:BU98"/>
    <mergeCell ref="BV98:BY98"/>
    <mergeCell ref="BP112:BQ112"/>
    <mergeCell ref="BN113:BQ116"/>
    <mergeCell ref="BT112:BU112"/>
    <mergeCell ref="BR113:BU116"/>
    <mergeCell ref="BV112:BW112"/>
    <mergeCell ref="BX112:BY112"/>
    <mergeCell ref="BV113:BY116"/>
    <mergeCell ref="BZ112:CA112"/>
    <mergeCell ref="CB112:CC112"/>
    <mergeCell ref="AH113:AK116"/>
    <mergeCell ref="AN112:AO112"/>
    <mergeCell ref="B39:B40"/>
    <mergeCell ref="C39:C40"/>
    <mergeCell ref="D39:D40"/>
    <mergeCell ref="E39:E40"/>
    <mergeCell ref="B45:B46"/>
    <mergeCell ref="C45:C46"/>
    <mergeCell ref="D45:D46"/>
    <mergeCell ref="E45:E46"/>
    <mergeCell ref="B69:B70"/>
    <mergeCell ref="C69:C70"/>
    <mergeCell ref="D69:D70"/>
    <mergeCell ref="E69:E70"/>
    <mergeCell ref="B71:B72"/>
    <mergeCell ref="C71:C72"/>
    <mergeCell ref="D71:D72"/>
    <mergeCell ref="E71:E72"/>
    <mergeCell ref="B73:B74"/>
    <mergeCell ref="C73:C74"/>
    <mergeCell ref="D73:D74"/>
    <mergeCell ref="E73:E74"/>
    <mergeCell ref="D83:D84"/>
    <mergeCell ref="E83:E84"/>
    <mergeCell ref="C79:C80"/>
    <mergeCell ref="B67:B68"/>
    <mergeCell ref="C67:C68"/>
    <mergeCell ref="D67:D68"/>
    <mergeCell ref="E67:E68"/>
    <mergeCell ref="B61:B62"/>
    <mergeCell ref="C61:C62"/>
    <mergeCell ref="D61:D62"/>
    <mergeCell ref="E61:E62"/>
    <mergeCell ref="B47:B48"/>
    <mergeCell ref="C47:C48"/>
    <mergeCell ref="D47:D48"/>
    <mergeCell ref="E47:E48"/>
    <mergeCell ref="B49:B50"/>
    <mergeCell ref="C49:C50"/>
    <mergeCell ref="D49:D50"/>
    <mergeCell ref="E49:E50"/>
    <mergeCell ref="D31:D32"/>
    <mergeCell ref="E31:E32"/>
    <mergeCell ref="B33:B34"/>
    <mergeCell ref="C33:C34"/>
    <mergeCell ref="D29:D30"/>
    <mergeCell ref="E29:E30"/>
    <mergeCell ref="B35:B36"/>
    <mergeCell ref="B31:B32"/>
    <mergeCell ref="C31:C32"/>
    <mergeCell ref="B55:B56"/>
    <mergeCell ref="C55:C56"/>
    <mergeCell ref="D55:D56"/>
    <mergeCell ref="E55:E56"/>
    <mergeCell ref="B57:B58"/>
    <mergeCell ref="C57:C58"/>
    <mergeCell ref="D57:D58"/>
    <mergeCell ref="B29:B30"/>
    <mergeCell ref="B53:B54"/>
    <mergeCell ref="C53:C54"/>
    <mergeCell ref="D53:D54"/>
    <mergeCell ref="E53:E54"/>
    <mergeCell ref="C37:C38"/>
    <mergeCell ref="B9:B10"/>
    <mergeCell ref="C9:C10"/>
    <mergeCell ref="D9:D10"/>
    <mergeCell ref="E57:E58"/>
    <mergeCell ref="B63:B64"/>
    <mergeCell ref="C63:C64"/>
    <mergeCell ref="D63:D64"/>
    <mergeCell ref="E63:E64"/>
    <mergeCell ref="B65:B66"/>
    <mergeCell ref="C65:C66"/>
    <mergeCell ref="D65:D66"/>
    <mergeCell ref="E65:E66"/>
    <mergeCell ref="D15:D16"/>
    <mergeCell ref="E15:E16"/>
    <mergeCell ref="B17:B18"/>
    <mergeCell ref="C17:C18"/>
    <mergeCell ref="D17:D18"/>
    <mergeCell ref="E17:E18"/>
    <mergeCell ref="B19:B20"/>
    <mergeCell ref="C19:C20"/>
    <mergeCell ref="D19:D20"/>
    <mergeCell ref="E19:E20"/>
    <mergeCell ref="B21:B22"/>
    <mergeCell ref="C21:C22"/>
    <mergeCell ref="D21:D22"/>
    <mergeCell ref="E21:E22"/>
    <mergeCell ref="B27:B28"/>
    <mergeCell ref="C27:C28"/>
    <mergeCell ref="D27:D28"/>
    <mergeCell ref="E27:E28"/>
    <mergeCell ref="D33:D34"/>
    <mergeCell ref="E33:E34"/>
    <mergeCell ref="D37:D38"/>
    <mergeCell ref="E37:E38"/>
    <mergeCell ref="B41:B42"/>
    <mergeCell ref="C41:C42"/>
    <mergeCell ref="D41:D42"/>
    <mergeCell ref="E41:E42"/>
    <mergeCell ref="B43:B44"/>
    <mergeCell ref="C43:C44"/>
    <mergeCell ref="C35:C36"/>
    <mergeCell ref="D35:D36"/>
    <mergeCell ref="E35:E36"/>
    <mergeCell ref="B37:B38"/>
    <mergeCell ref="B51:B52"/>
    <mergeCell ref="C51:C52"/>
    <mergeCell ref="D51:D52"/>
    <mergeCell ref="E51:E52"/>
    <mergeCell ref="C29:C30"/>
    <mergeCell ref="B2:E2"/>
    <mergeCell ref="B3:B4"/>
    <mergeCell ref="C3:C4"/>
    <mergeCell ref="D3:D4"/>
    <mergeCell ref="E3:E4"/>
    <mergeCell ref="E9:E10"/>
    <mergeCell ref="B23:B24"/>
    <mergeCell ref="C23:C24"/>
    <mergeCell ref="D23:D24"/>
    <mergeCell ref="E23:E24"/>
    <mergeCell ref="B25:B26"/>
    <mergeCell ref="C25:C26"/>
    <mergeCell ref="D25:D26"/>
    <mergeCell ref="E25:E26"/>
    <mergeCell ref="B13:B14"/>
    <mergeCell ref="C13:C14"/>
    <mergeCell ref="D13:D14"/>
    <mergeCell ref="E13:E14"/>
    <mergeCell ref="B7:B8"/>
    <mergeCell ref="C7:C8"/>
    <mergeCell ref="D7:D8"/>
    <mergeCell ref="E7:E8"/>
    <mergeCell ref="B5:B6"/>
    <mergeCell ref="C5:C6"/>
    <mergeCell ref="D5:D6"/>
    <mergeCell ref="E5:E6"/>
    <mergeCell ref="B11:B12"/>
    <mergeCell ref="C11:C12"/>
    <mergeCell ref="D11:D12"/>
    <mergeCell ref="E11:E12"/>
    <mergeCell ref="B15:B16"/>
    <mergeCell ref="C15:C16"/>
    <mergeCell ref="AX2:BA2"/>
    <mergeCell ref="AD3:AD4"/>
    <mergeCell ref="F2:I2"/>
    <mergeCell ref="J2:M2"/>
    <mergeCell ref="N2:Q2"/>
    <mergeCell ref="R2:U2"/>
    <mergeCell ref="V2:Y2"/>
    <mergeCell ref="Z2:AC2"/>
    <mergeCell ref="S3:S4"/>
    <mergeCell ref="T3:T4"/>
    <mergeCell ref="U3:U4"/>
    <mergeCell ref="V3:V4"/>
    <mergeCell ref="W3:W4"/>
    <mergeCell ref="X3:X4"/>
    <mergeCell ref="M3:M4"/>
    <mergeCell ref="N3:N4"/>
    <mergeCell ref="O3:O4"/>
    <mergeCell ref="P3:P4"/>
    <mergeCell ref="Q3:Q4"/>
    <mergeCell ref="R3:R4"/>
    <mergeCell ref="Y3:Y4"/>
    <mergeCell ref="Z3:Z4"/>
    <mergeCell ref="AA3:AA4"/>
    <mergeCell ref="AB3:AB4"/>
    <mergeCell ref="AC3:AC4"/>
    <mergeCell ref="BA3:BA4"/>
    <mergeCell ref="BZ2:CC2"/>
    <mergeCell ref="CD2:CG2"/>
    <mergeCell ref="F3:F4"/>
    <mergeCell ref="G3:G4"/>
    <mergeCell ref="H3:H4"/>
    <mergeCell ref="I3:I4"/>
    <mergeCell ref="J3:J4"/>
    <mergeCell ref="K3:K4"/>
    <mergeCell ref="L3:L4"/>
    <mergeCell ref="BB2:BE2"/>
    <mergeCell ref="BF2:BI2"/>
    <mergeCell ref="BJ2:BM2"/>
    <mergeCell ref="BN2:BQ2"/>
    <mergeCell ref="BR2:BU2"/>
    <mergeCell ref="BV2:BY2"/>
    <mergeCell ref="AD2:AG2"/>
    <mergeCell ref="AH2:AK2"/>
    <mergeCell ref="AL2:AO2"/>
    <mergeCell ref="AP2:AS2"/>
    <mergeCell ref="AK3:AK4"/>
    <mergeCell ref="AL3:AL4"/>
    <mergeCell ref="AM3:AM4"/>
    <mergeCell ref="AN3:AN4"/>
    <mergeCell ref="AO3:AO4"/>
    <mergeCell ref="AP3:AP4"/>
    <mergeCell ref="AE3:AE4"/>
    <mergeCell ref="AF3:AF4"/>
    <mergeCell ref="AG3:AG4"/>
    <mergeCell ref="AH3:AH4"/>
    <mergeCell ref="AI3:AI4"/>
    <mergeCell ref="AJ3:AJ4"/>
    <mergeCell ref="AT2:AW2"/>
    <mergeCell ref="BB3:BB4"/>
    <mergeCell ref="CA3:CA4"/>
    <mergeCell ref="CB3:CB4"/>
    <mergeCell ref="CC3:CC4"/>
    <mergeCell ref="CD3:CD4"/>
    <mergeCell ref="CE3:CE4"/>
    <mergeCell ref="CF3:CF4"/>
    <mergeCell ref="BU3:BU4"/>
    <mergeCell ref="BV3:BV4"/>
    <mergeCell ref="BW3:BW4"/>
    <mergeCell ref="BX3:BX4"/>
    <mergeCell ref="BY3:BY4"/>
    <mergeCell ref="BJ3:BJ4"/>
    <mergeCell ref="BK3:BK4"/>
    <mergeCell ref="BL3:BL4"/>
    <mergeCell ref="BM3:BM4"/>
    <mergeCell ref="BN3:BN4"/>
    <mergeCell ref="BC3:BC4"/>
    <mergeCell ref="BD3:BD4"/>
    <mergeCell ref="BE3:BE4"/>
    <mergeCell ref="BB82:BE82"/>
    <mergeCell ref="BF82:BI82"/>
    <mergeCell ref="CG3:CG4"/>
    <mergeCell ref="AQ3:AQ4"/>
    <mergeCell ref="AR3:AR4"/>
    <mergeCell ref="AS3:AS4"/>
    <mergeCell ref="AT3:AT4"/>
    <mergeCell ref="AU3:AU4"/>
    <mergeCell ref="AV3:AV4"/>
    <mergeCell ref="BZ3:BZ4"/>
    <mergeCell ref="BO3:BO4"/>
    <mergeCell ref="BP3:BP4"/>
    <mergeCell ref="BQ3:BQ4"/>
    <mergeCell ref="BR3:BR4"/>
    <mergeCell ref="BS3:BS4"/>
    <mergeCell ref="BT3:BT4"/>
    <mergeCell ref="BI3:BI4"/>
    <mergeCell ref="CD6:CG6"/>
    <mergeCell ref="AP8:AS8"/>
    <mergeCell ref="AP6:AS6"/>
    <mergeCell ref="BN8:BQ8"/>
    <mergeCell ref="BR8:BU8"/>
    <mergeCell ref="BV8:BY8"/>
    <mergeCell ref="BZ8:CC8"/>
    <mergeCell ref="CD8:CG8"/>
    <mergeCell ref="BF3:BF4"/>
    <mergeCell ref="BG3:BG4"/>
    <mergeCell ref="BH3:BH4"/>
    <mergeCell ref="AW3:AW4"/>
    <mergeCell ref="AX3:AX4"/>
    <mergeCell ref="AY3:AY4"/>
    <mergeCell ref="AZ3:AZ4"/>
    <mergeCell ref="F76:I76"/>
    <mergeCell ref="B81:B82"/>
    <mergeCell ref="C81:C82"/>
    <mergeCell ref="D81:D82"/>
    <mergeCell ref="E81:E82"/>
    <mergeCell ref="B91:B92"/>
    <mergeCell ref="C91:C92"/>
    <mergeCell ref="D91:D92"/>
    <mergeCell ref="AP112:AQ112"/>
    <mergeCell ref="AR112:AS112"/>
    <mergeCell ref="B85:B86"/>
    <mergeCell ref="C85:C86"/>
    <mergeCell ref="D85:D86"/>
    <mergeCell ref="E85:E86"/>
    <mergeCell ref="B87:B88"/>
    <mergeCell ref="C87:C88"/>
    <mergeCell ref="D87:D88"/>
    <mergeCell ref="E87:E88"/>
    <mergeCell ref="B93:B94"/>
    <mergeCell ref="F78:I78"/>
    <mergeCell ref="AH78:AK78"/>
    <mergeCell ref="AL78:AO78"/>
    <mergeCell ref="AP78:AS78"/>
    <mergeCell ref="B89:B90"/>
    <mergeCell ref="C89:C90"/>
    <mergeCell ref="D89:D90"/>
    <mergeCell ref="E89:E90"/>
    <mergeCell ref="D79:D80"/>
    <mergeCell ref="E79:E80"/>
    <mergeCell ref="B75:B76"/>
    <mergeCell ref="C75:C76"/>
    <mergeCell ref="D75:D76"/>
    <mergeCell ref="BZ98:CC98"/>
    <mergeCell ref="BH112:BI112"/>
    <mergeCell ref="BB117:BE117"/>
    <mergeCell ref="BF117:BI117"/>
    <mergeCell ref="BJ117:BM117"/>
    <mergeCell ref="BN117:BQ117"/>
    <mergeCell ref="BR117:BU117"/>
    <mergeCell ref="BV117:BY117"/>
    <mergeCell ref="AD117:AG117"/>
    <mergeCell ref="AH117:AK117"/>
    <mergeCell ref="AL117:AO117"/>
    <mergeCell ref="AP117:AS117"/>
    <mergeCell ref="AT117:AW117"/>
    <mergeCell ref="AX117:BA117"/>
    <mergeCell ref="BJ112:BK112"/>
    <mergeCell ref="AL112:AM112"/>
    <mergeCell ref="BZ117:CC117"/>
    <mergeCell ref="BV102:BY102"/>
    <mergeCell ref="BZ102:CC102"/>
    <mergeCell ref="BZ108:CC108"/>
    <mergeCell ref="AP110:AS110"/>
    <mergeCell ref="AT110:AW110"/>
    <mergeCell ref="AX110:BA110"/>
    <mergeCell ref="BB110:BE110"/>
    <mergeCell ref="BL112:BM112"/>
    <mergeCell ref="AT112:AU112"/>
    <mergeCell ref="AV112:AW112"/>
    <mergeCell ref="AX112:AY112"/>
    <mergeCell ref="AZ112:BA112"/>
    <mergeCell ref="BB112:BC112"/>
    <mergeCell ref="BD112:BE112"/>
    <mergeCell ref="BR112:BS112"/>
    <mergeCell ref="F117:I117"/>
    <mergeCell ref="C83:C84"/>
    <mergeCell ref="J117:M117"/>
    <mergeCell ref="N117:Q117"/>
    <mergeCell ref="R117:U117"/>
    <mergeCell ref="V117:Y117"/>
    <mergeCell ref="Z117:AC117"/>
    <mergeCell ref="Z112:AA112"/>
    <mergeCell ref="AB112:AC112"/>
    <mergeCell ref="Z113:AC116"/>
    <mergeCell ref="AD112:AE112"/>
    <mergeCell ref="AF112:AG112"/>
    <mergeCell ref="AD113:AG116"/>
    <mergeCell ref="AH112:AI112"/>
    <mergeCell ref="AJ112:AK112"/>
    <mergeCell ref="BJ113:BM116"/>
    <mergeCell ref="BN112:BO112"/>
    <mergeCell ref="BF112:BG112"/>
    <mergeCell ref="BF113:BI116"/>
    <mergeCell ref="BJ86:BM86"/>
    <mergeCell ref="BN86:BQ86"/>
    <mergeCell ref="V90:Y90"/>
    <mergeCell ref="Z90:AC90"/>
    <mergeCell ref="AD90:AG90"/>
    <mergeCell ref="AH90:AK90"/>
    <mergeCell ref="AL90:AO90"/>
    <mergeCell ref="AP90:AS90"/>
    <mergeCell ref="J88:M88"/>
    <mergeCell ref="N88:Q88"/>
    <mergeCell ref="R88:U88"/>
    <mergeCell ref="J86:M86"/>
    <mergeCell ref="N86:Q86"/>
    <mergeCell ref="CD112:CE112"/>
    <mergeCell ref="CF112:CG112"/>
    <mergeCell ref="CD113:CG116"/>
    <mergeCell ref="F22:I22"/>
    <mergeCell ref="F24:I24"/>
    <mergeCell ref="F26:I26"/>
    <mergeCell ref="F28:I28"/>
    <mergeCell ref="F30:I30"/>
    <mergeCell ref="F32:I32"/>
    <mergeCell ref="F34:I34"/>
    <mergeCell ref="F36:I36"/>
    <mergeCell ref="F38:I38"/>
    <mergeCell ref="F6:I6"/>
    <mergeCell ref="J6:M6"/>
    <mergeCell ref="F8:I8"/>
    <mergeCell ref="F10:I10"/>
    <mergeCell ref="F12:I12"/>
    <mergeCell ref="F14:I14"/>
    <mergeCell ref="F16:I16"/>
    <mergeCell ref="F18:I18"/>
    <mergeCell ref="F20:I20"/>
    <mergeCell ref="J18:M18"/>
    <mergeCell ref="J20:M20"/>
    <mergeCell ref="J8:M8"/>
    <mergeCell ref="F92:I92"/>
    <mergeCell ref="F58:I58"/>
    <mergeCell ref="F60:I60"/>
    <mergeCell ref="F62:I62"/>
    <mergeCell ref="F72:I72"/>
    <mergeCell ref="F74:I74"/>
    <mergeCell ref="F40:I40"/>
    <mergeCell ref="F42:I42"/>
    <mergeCell ref="F46:I46"/>
    <mergeCell ref="F48:I48"/>
    <mergeCell ref="F50:I50"/>
    <mergeCell ref="F52:I52"/>
    <mergeCell ref="F54:I54"/>
    <mergeCell ref="F56:I56"/>
    <mergeCell ref="N6:Q6"/>
    <mergeCell ref="R6:U6"/>
    <mergeCell ref="V6:Y6"/>
    <mergeCell ref="J44:M44"/>
    <mergeCell ref="N44:Q44"/>
    <mergeCell ref="R44:U44"/>
    <mergeCell ref="V44:Y44"/>
    <mergeCell ref="N42:Q42"/>
    <mergeCell ref="R42:U42"/>
    <mergeCell ref="V54:Y54"/>
    <mergeCell ref="J56:M56"/>
    <mergeCell ref="N56:Q56"/>
    <mergeCell ref="R56:U56"/>
    <mergeCell ref="V56:Y56"/>
    <mergeCell ref="J54:M54"/>
    <mergeCell ref="N54:Q54"/>
    <mergeCell ref="R54:U54"/>
    <mergeCell ref="V22:Y22"/>
    <mergeCell ref="J28:M28"/>
    <mergeCell ref="N28:Q28"/>
    <mergeCell ref="J42:M42"/>
    <mergeCell ref="J10:M10"/>
    <mergeCell ref="N10:Q10"/>
    <mergeCell ref="R10:U10"/>
    <mergeCell ref="V10:Y10"/>
    <mergeCell ref="N8:Q8"/>
    <mergeCell ref="F64:I64"/>
    <mergeCell ref="F66:I66"/>
    <mergeCell ref="R34:U34"/>
    <mergeCell ref="V34:Y34"/>
    <mergeCell ref="F80:I80"/>
    <mergeCell ref="F82:I82"/>
    <mergeCell ref="F84:I84"/>
    <mergeCell ref="F86:I86"/>
    <mergeCell ref="F88:I88"/>
    <mergeCell ref="F90:I90"/>
    <mergeCell ref="V30:Y30"/>
    <mergeCell ref="Z30:AC30"/>
    <mergeCell ref="AD30:AG30"/>
    <mergeCell ref="J32:M32"/>
    <mergeCell ref="N32:Q32"/>
    <mergeCell ref="R32:U32"/>
    <mergeCell ref="V32:Y32"/>
    <mergeCell ref="Z66:AC66"/>
    <mergeCell ref="AD66:AG66"/>
    <mergeCell ref="J68:M68"/>
    <mergeCell ref="N68:Q68"/>
    <mergeCell ref="R68:U68"/>
    <mergeCell ref="V68:Y68"/>
    <mergeCell ref="Z68:AC68"/>
    <mergeCell ref="AD68:AG68"/>
    <mergeCell ref="R66:U66"/>
    <mergeCell ref="V78:Y78"/>
    <mergeCell ref="Z78:AC78"/>
    <mergeCell ref="AD78:AG78"/>
    <mergeCell ref="N90:Q90"/>
    <mergeCell ref="R90:U90"/>
    <mergeCell ref="F44:I44"/>
    <mergeCell ref="Z22:AC22"/>
    <mergeCell ref="AD22:AG22"/>
    <mergeCell ref="J24:M24"/>
    <mergeCell ref="N24:Q24"/>
    <mergeCell ref="R24:U24"/>
    <mergeCell ref="V24:Y24"/>
    <mergeCell ref="Z24:AC24"/>
    <mergeCell ref="AD24:AG24"/>
    <mergeCell ref="J22:M22"/>
    <mergeCell ref="R30:U30"/>
    <mergeCell ref="Z32:AC32"/>
    <mergeCell ref="AD32:AG32"/>
    <mergeCell ref="V42:Y42"/>
    <mergeCell ref="Z42:AC42"/>
    <mergeCell ref="F68:I68"/>
    <mergeCell ref="F70:I70"/>
    <mergeCell ref="N22:Q22"/>
    <mergeCell ref="R22:U22"/>
    <mergeCell ref="V50:Y50"/>
    <mergeCell ref="Z50:AC50"/>
    <mergeCell ref="AD50:AG50"/>
    <mergeCell ref="J52:M52"/>
    <mergeCell ref="N52:Q52"/>
    <mergeCell ref="R52:U52"/>
    <mergeCell ref="V52:Y52"/>
    <mergeCell ref="Z52:AC52"/>
    <mergeCell ref="AD52:AG52"/>
    <mergeCell ref="R50:U50"/>
    <mergeCell ref="Z56:AC56"/>
    <mergeCell ref="AD56:AG56"/>
    <mergeCell ref="Z54:AC54"/>
    <mergeCell ref="AD54:AG54"/>
    <mergeCell ref="Z10:AC10"/>
    <mergeCell ref="AD10:AG10"/>
    <mergeCell ref="AH10:AK10"/>
    <mergeCell ref="AL10:AO10"/>
    <mergeCell ref="AP10:AS10"/>
    <mergeCell ref="J14:M14"/>
    <mergeCell ref="N14:Q14"/>
    <mergeCell ref="R14:U14"/>
    <mergeCell ref="V14:Y14"/>
    <mergeCell ref="Z14:AC14"/>
    <mergeCell ref="AD14:AG14"/>
    <mergeCell ref="Z6:AC6"/>
    <mergeCell ref="AD6:AG6"/>
    <mergeCell ref="AX8:BA8"/>
    <mergeCell ref="BB8:BE8"/>
    <mergeCell ref="BF8:BI8"/>
    <mergeCell ref="BJ8:BM8"/>
    <mergeCell ref="AT6:AW6"/>
    <mergeCell ref="AX6:BA6"/>
    <mergeCell ref="BB6:BE6"/>
    <mergeCell ref="BF6:BI6"/>
    <mergeCell ref="BJ6:BM6"/>
    <mergeCell ref="BJ14:BM14"/>
    <mergeCell ref="R8:U8"/>
    <mergeCell ref="V8:Y8"/>
    <mergeCell ref="Z8:AC8"/>
    <mergeCell ref="AD8:AG8"/>
    <mergeCell ref="AH8:AK8"/>
    <mergeCell ref="AL8:AO8"/>
    <mergeCell ref="AH6:AK6"/>
    <mergeCell ref="AL6:AO6"/>
    <mergeCell ref="BN6:BQ6"/>
    <mergeCell ref="BR6:BU6"/>
    <mergeCell ref="BV6:BY6"/>
    <mergeCell ref="BZ6:CC6"/>
    <mergeCell ref="AT8:AW8"/>
    <mergeCell ref="CD10:CG10"/>
    <mergeCell ref="J12:M12"/>
    <mergeCell ref="N12:Q12"/>
    <mergeCell ref="R12:U12"/>
    <mergeCell ref="V12:Y12"/>
    <mergeCell ref="Z12:AC12"/>
    <mergeCell ref="AD12:AG12"/>
    <mergeCell ref="AH12:AK12"/>
    <mergeCell ref="AL12:AO12"/>
    <mergeCell ref="AP12:AS12"/>
    <mergeCell ref="AT12:AW12"/>
    <mergeCell ref="AX12:BA12"/>
    <mergeCell ref="BB12:BE12"/>
    <mergeCell ref="BF12:BI12"/>
    <mergeCell ref="BJ12:BM12"/>
    <mergeCell ref="BN12:BQ12"/>
    <mergeCell ref="BR12:BU12"/>
    <mergeCell ref="BV12:BY12"/>
    <mergeCell ref="BZ12:CC12"/>
    <mergeCell ref="CD12:CG12"/>
    <mergeCell ref="AT10:AW10"/>
    <mergeCell ref="AX10:BA10"/>
    <mergeCell ref="BB10:BE10"/>
    <mergeCell ref="BF10:BI10"/>
    <mergeCell ref="BJ10:BM10"/>
    <mergeCell ref="BN10:BQ10"/>
    <mergeCell ref="BR10:BU10"/>
    <mergeCell ref="BV10:BY10"/>
    <mergeCell ref="BZ10:CC10"/>
    <mergeCell ref="BR14:BU14"/>
    <mergeCell ref="BV14:BY14"/>
    <mergeCell ref="BZ14:CC14"/>
    <mergeCell ref="CD14:CG14"/>
    <mergeCell ref="J16:M16"/>
    <mergeCell ref="N16:Q16"/>
    <mergeCell ref="R16:U16"/>
    <mergeCell ref="V16:Y16"/>
    <mergeCell ref="Z16:AC16"/>
    <mergeCell ref="AD16:AG16"/>
    <mergeCell ref="AH16:AK16"/>
    <mergeCell ref="AL16:AO16"/>
    <mergeCell ref="AP16:AS16"/>
    <mergeCell ref="AT16:AW16"/>
    <mergeCell ref="AX16:BA16"/>
    <mergeCell ref="BB16:BE16"/>
    <mergeCell ref="BF16:BI16"/>
    <mergeCell ref="BJ16:BM16"/>
    <mergeCell ref="BN16:BQ16"/>
    <mergeCell ref="BR16:BU16"/>
    <mergeCell ref="BV16:BY16"/>
    <mergeCell ref="BZ16:CC16"/>
    <mergeCell ref="CD16:CG16"/>
    <mergeCell ref="AH14:AK14"/>
    <mergeCell ref="AL14:AO14"/>
    <mergeCell ref="AP14:AS14"/>
    <mergeCell ref="AT14:AW14"/>
    <mergeCell ref="AX14:BA14"/>
    <mergeCell ref="BB14:BE14"/>
    <mergeCell ref="BF14:BI14"/>
    <mergeCell ref="BN14:BQ14"/>
    <mergeCell ref="AX18:BA18"/>
    <mergeCell ref="BB18:BE18"/>
    <mergeCell ref="BF18:BI18"/>
    <mergeCell ref="BJ18:BM18"/>
    <mergeCell ref="BN18:BQ18"/>
    <mergeCell ref="BR18:BU18"/>
    <mergeCell ref="BV18:BY18"/>
    <mergeCell ref="BZ18:CC18"/>
    <mergeCell ref="CD18:CG18"/>
    <mergeCell ref="N18:Q18"/>
    <mergeCell ref="R18:U18"/>
    <mergeCell ref="V18:Y18"/>
    <mergeCell ref="Z18:AC18"/>
    <mergeCell ref="AD18:AG18"/>
    <mergeCell ref="AH18:AK18"/>
    <mergeCell ref="AL18:AO18"/>
    <mergeCell ref="AP18:AS18"/>
    <mergeCell ref="AT18:AW18"/>
    <mergeCell ref="AX20:BA20"/>
    <mergeCell ref="BB20:BE20"/>
    <mergeCell ref="BF20:BI20"/>
    <mergeCell ref="BJ20:BM20"/>
    <mergeCell ref="BN20:BQ20"/>
    <mergeCell ref="BR20:BU20"/>
    <mergeCell ref="BV20:BY20"/>
    <mergeCell ref="BZ20:CC20"/>
    <mergeCell ref="CD20:CG20"/>
    <mergeCell ref="N20:Q20"/>
    <mergeCell ref="R20:U20"/>
    <mergeCell ref="V20:Y20"/>
    <mergeCell ref="Z20:AC20"/>
    <mergeCell ref="AD20:AG20"/>
    <mergeCell ref="AH20:AK20"/>
    <mergeCell ref="AL20:AO20"/>
    <mergeCell ref="AP20:AS20"/>
    <mergeCell ref="AT20:AW20"/>
    <mergeCell ref="AH24:AK24"/>
    <mergeCell ref="AL24:AO24"/>
    <mergeCell ref="AP24:AS24"/>
    <mergeCell ref="AT24:AW24"/>
    <mergeCell ref="AX24:BA24"/>
    <mergeCell ref="BB24:BE24"/>
    <mergeCell ref="BF24:BI24"/>
    <mergeCell ref="BJ24:BM24"/>
    <mergeCell ref="BN24:BQ24"/>
    <mergeCell ref="BR24:BU24"/>
    <mergeCell ref="BV24:BY24"/>
    <mergeCell ref="BZ24:CC24"/>
    <mergeCell ref="CD24:CG24"/>
    <mergeCell ref="AT22:AW22"/>
    <mergeCell ref="AX22:BA22"/>
    <mergeCell ref="BB22:BE22"/>
    <mergeCell ref="BF22:BI22"/>
    <mergeCell ref="BJ22:BM22"/>
    <mergeCell ref="BN22:BQ22"/>
    <mergeCell ref="BR22:BU22"/>
    <mergeCell ref="BV22:BY22"/>
    <mergeCell ref="BZ22:CC22"/>
    <mergeCell ref="AH22:AK22"/>
    <mergeCell ref="AL22:AO22"/>
    <mergeCell ref="AP22:AS22"/>
    <mergeCell ref="CD22:CG22"/>
    <mergeCell ref="AP30:AS30"/>
    <mergeCell ref="CD26:CG26"/>
    <mergeCell ref="BZ28:CC28"/>
    <mergeCell ref="CD28:CG28"/>
    <mergeCell ref="AT26:AW26"/>
    <mergeCell ref="AX26:BA26"/>
    <mergeCell ref="BB26:BE26"/>
    <mergeCell ref="BF26:BI26"/>
    <mergeCell ref="BJ26:BM26"/>
    <mergeCell ref="BN26:BQ26"/>
    <mergeCell ref="R28:U28"/>
    <mergeCell ref="V28:Y28"/>
    <mergeCell ref="Z28:AC28"/>
    <mergeCell ref="AD28:AG28"/>
    <mergeCell ref="AH28:AK28"/>
    <mergeCell ref="AL28:AO28"/>
    <mergeCell ref="AP28:AS28"/>
    <mergeCell ref="AT28:AW28"/>
    <mergeCell ref="AX28:BA28"/>
    <mergeCell ref="BB28:BE28"/>
    <mergeCell ref="BF28:BI28"/>
    <mergeCell ref="BJ28:BM28"/>
    <mergeCell ref="BN28:BQ28"/>
    <mergeCell ref="BR28:BU28"/>
    <mergeCell ref="BV28:BY28"/>
    <mergeCell ref="Z34:AC34"/>
    <mergeCell ref="AD34:AG34"/>
    <mergeCell ref="CD30:CG30"/>
    <mergeCell ref="J30:M30"/>
    <mergeCell ref="N30:Q30"/>
    <mergeCell ref="BR26:BU26"/>
    <mergeCell ref="BV26:BY26"/>
    <mergeCell ref="BZ26:CC26"/>
    <mergeCell ref="J26:M26"/>
    <mergeCell ref="N26:Q26"/>
    <mergeCell ref="R26:U26"/>
    <mergeCell ref="V26:Y26"/>
    <mergeCell ref="Z26:AC26"/>
    <mergeCell ref="AD26:AG26"/>
    <mergeCell ref="AH26:AK26"/>
    <mergeCell ref="AL26:AO26"/>
    <mergeCell ref="AP26:AS26"/>
    <mergeCell ref="BZ32:CC32"/>
    <mergeCell ref="CD32:CG32"/>
    <mergeCell ref="AT30:AW30"/>
    <mergeCell ref="AX30:BA30"/>
    <mergeCell ref="BB30:BE30"/>
    <mergeCell ref="BF30:BI30"/>
    <mergeCell ref="BJ30:BM30"/>
    <mergeCell ref="BN30:BQ30"/>
    <mergeCell ref="BR30:BU30"/>
    <mergeCell ref="BV30:BY30"/>
    <mergeCell ref="AH32:AK32"/>
    <mergeCell ref="AL32:AO32"/>
    <mergeCell ref="BZ30:CC30"/>
    <mergeCell ref="AH30:AK30"/>
    <mergeCell ref="AL30:AO30"/>
    <mergeCell ref="AL34:AO34"/>
    <mergeCell ref="AP34:AS34"/>
    <mergeCell ref="AP32:AS32"/>
    <mergeCell ref="AT32:AW32"/>
    <mergeCell ref="AX32:BA32"/>
    <mergeCell ref="BB32:BE32"/>
    <mergeCell ref="BF32:BI32"/>
    <mergeCell ref="BJ32:BM32"/>
    <mergeCell ref="BN32:BQ32"/>
    <mergeCell ref="BR32:BU32"/>
    <mergeCell ref="BV32:BY32"/>
    <mergeCell ref="BR38:BU38"/>
    <mergeCell ref="BV38:BY38"/>
    <mergeCell ref="BZ38:CC38"/>
    <mergeCell ref="J38:M38"/>
    <mergeCell ref="N38:Q38"/>
    <mergeCell ref="R38:U38"/>
    <mergeCell ref="V38:Y38"/>
    <mergeCell ref="Z38:AC38"/>
    <mergeCell ref="AD38:AG38"/>
    <mergeCell ref="AH38:AK38"/>
    <mergeCell ref="AL38:AO38"/>
    <mergeCell ref="AP38:AS38"/>
    <mergeCell ref="AT34:AW34"/>
    <mergeCell ref="AX34:BA34"/>
    <mergeCell ref="BB34:BE34"/>
    <mergeCell ref="BF34:BI34"/>
    <mergeCell ref="BJ34:BM34"/>
    <mergeCell ref="BN34:BQ34"/>
    <mergeCell ref="BR34:BU34"/>
    <mergeCell ref="BV34:BY34"/>
    <mergeCell ref="BZ34:CC34"/>
    <mergeCell ref="BV40:BY40"/>
    <mergeCell ref="BZ40:CC40"/>
    <mergeCell ref="CD40:CG40"/>
    <mergeCell ref="AT38:AW38"/>
    <mergeCell ref="AX38:BA38"/>
    <mergeCell ref="BB38:BE38"/>
    <mergeCell ref="BF38:BI38"/>
    <mergeCell ref="BJ38:BM38"/>
    <mergeCell ref="BN38:BQ38"/>
    <mergeCell ref="CD34:CG34"/>
    <mergeCell ref="J36:M36"/>
    <mergeCell ref="N36:Q36"/>
    <mergeCell ref="R36:U36"/>
    <mergeCell ref="V36:Y36"/>
    <mergeCell ref="Z36:AC36"/>
    <mergeCell ref="AD36:AG36"/>
    <mergeCell ref="AH36:AK36"/>
    <mergeCell ref="AL36:AO36"/>
    <mergeCell ref="AP36:AS36"/>
    <mergeCell ref="AT36:AW36"/>
    <mergeCell ref="AX36:BA36"/>
    <mergeCell ref="BB36:BE36"/>
    <mergeCell ref="BF36:BI36"/>
    <mergeCell ref="BJ36:BM36"/>
    <mergeCell ref="BN36:BQ36"/>
    <mergeCell ref="BR36:BU36"/>
    <mergeCell ref="BV36:BY36"/>
    <mergeCell ref="BZ36:CC36"/>
    <mergeCell ref="CD36:CG36"/>
    <mergeCell ref="J34:M34"/>
    <mergeCell ref="N34:Q34"/>
    <mergeCell ref="AH34:AK34"/>
    <mergeCell ref="CD44:CG44"/>
    <mergeCell ref="AT42:AW42"/>
    <mergeCell ref="AX42:BA42"/>
    <mergeCell ref="BB42:BE42"/>
    <mergeCell ref="BF42:BI42"/>
    <mergeCell ref="BJ42:BM42"/>
    <mergeCell ref="BN42:BQ42"/>
    <mergeCell ref="BR42:BU42"/>
    <mergeCell ref="BV42:BY42"/>
    <mergeCell ref="BZ42:CC42"/>
    <mergeCell ref="AD42:AG42"/>
    <mergeCell ref="AH42:AK42"/>
    <mergeCell ref="AL42:AO42"/>
    <mergeCell ref="AP42:AS42"/>
    <mergeCell ref="CD42:CG42"/>
    <mergeCell ref="CD38:CG38"/>
    <mergeCell ref="J40:M40"/>
    <mergeCell ref="N40:Q40"/>
    <mergeCell ref="R40:U40"/>
    <mergeCell ref="V40:Y40"/>
    <mergeCell ref="Z40:AC40"/>
    <mergeCell ref="AD40:AG40"/>
    <mergeCell ref="AH40:AK40"/>
    <mergeCell ref="AL40:AO40"/>
    <mergeCell ref="AP40:AS40"/>
    <mergeCell ref="AT40:AW40"/>
    <mergeCell ref="AX40:BA40"/>
    <mergeCell ref="BB40:BE40"/>
    <mergeCell ref="BF40:BI40"/>
    <mergeCell ref="BJ40:BM40"/>
    <mergeCell ref="BN40:BQ40"/>
    <mergeCell ref="BR40:BU40"/>
    <mergeCell ref="AD46:AG46"/>
    <mergeCell ref="AH46:AK46"/>
    <mergeCell ref="AL46:AO46"/>
    <mergeCell ref="AP46:AS46"/>
    <mergeCell ref="AT50:AW50"/>
    <mergeCell ref="AX50:BA50"/>
    <mergeCell ref="BB50:BE50"/>
    <mergeCell ref="BF50:BI50"/>
    <mergeCell ref="BJ50:BM50"/>
    <mergeCell ref="BN50:BQ50"/>
    <mergeCell ref="BR50:BU50"/>
    <mergeCell ref="BV50:BY50"/>
    <mergeCell ref="BZ50:CC50"/>
    <mergeCell ref="AH50:AK50"/>
    <mergeCell ref="AL50:AO50"/>
    <mergeCell ref="AP50:AS50"/>
    <mergeCell ref="Z44:AC44"/>
    <mergeCell ref="AD44:AG44"/>
    <mergeCell ref="AH44:AK44"/>
    <mergeCell ref="AL44:AO44"/>
    <mergeCell ref="AP44:AS44"/>
    <mergeCell ref="AT44:AW44"/>
    <mergeCell ref="AX44:BA44"/>
    <mergeCell ref="BB44:BE44"/>
    <mergeCell ref="BF44:BI44"/>
    <mergeCell ref="BJ44:BM44"/>
    <mergeCell ref="BN44:BQ44"/>
    <mergeCell ref="BR44:BU44"/>
    <mergeCell ref="BV44:BY44"/>
    <mergeCell ref="BZ44:CC44"/>
    <mergeCell ref="CD46:CG46"/>
    <mergeCell ref="J48:M48"/>
    <mergeCell ref="N48:Q48"/>
    <mergeCell ref="R48:U48"/>
    <mergeCell ref="V48:Y48"/>
    <mergeCell ref="Z48:AC48"/>
    <mergeCell ref="AD48:AG48"/>
    <mergeCell ref="AH48:AK48"/>
    <mergeCell ref="AL48:AO48"/>
    <mergeCell ref="AP48:AS48"/>
    <mergeCell ref="AT48:AW48"/>
    <mergeCell ref="AX48:BA48"/>
    <mergeCell ref="BB48:BE48"/>
    <mergeCell ref="BF48:BI48"/>
    <mergeCell ref="BJ48:BM48"/>
    <mergeCell ref="BN48:BQ48"/>
    <mergeCell ref="BR48:BU48"/>
    <mergeCell ref="BV48:BY48"/>
    <mergeCell ref="BZ48:CC48"/>
    <mergeCell ref="CD48:CG48"/>
    <mergeCell ref="AT46:AW46"/>
    <mergeCell ref="AX46:BA46"/>
    <mergeCell ref="BB46:BE46"/>
    <mergeCell ref="BF46:BI46"/>
    <mergeCell ref="BJ46:BM46"/>
    <mergeCell ref="BN46:BQ46"/>
    <mergeCell ref="BZ46:CC46"/>
    <mergeCell ref="J46:M46"/>
    <mergeCell ref="N46:Q46"/>
    <mergeCell ref="R46:U46"/>
    <mergeCell ref="V46:Y46"/>
    <mergeCell ref="Z46:AC46"/>
    <mergeCell ref="CD50:CG50"/>
    <mergeCell ref="J50:M50"/>
    <mergeCell ref="N50:Q50"/>
    <mergeCell ref="BR46:BU46"/>
    <mergeCell ref="BV46:BY46"/>
    <mergeCell ref="BZ56:CC56"/>
    <mergeCell ref="CD56:CG56"/>
    <mergeCell ref="AT54:AW54"/>
    <mergeCell ref="AX54:BA54"/>
    <mergeCell ref="BB54:BE54"/>
    <mergeCell ref="BF54:BI54"/>
    <mergeCell ref="BJ54:BM54"/>
    <mergeCell ref="BN54:BQ54"/>
    <mergeCell ref="BR54:BU54"/>
    <mergeCell ref="BV54:BY54"/>
    <mergeCell ref="BZ54:CC54"/>
    <mergeCell ref="AH54:AK54"/>
    <mergeCell ref="AL54:AO54"/>
    <mergeCell ref="AP54:AS54"/>
    <mergeCell ref="CD54:CG54"/>
    <mergeCell ref="AH52:AK52"/>
    <mergeCell ref="AL52:AO52"/>
    <mergeCell ref="AP52:AS52"/>
    <mergeCell ref="AT52:AW52"/>
    <mergeCell ref="AX52:BA52"/>
    <mergeCell ref="BB52:BE52"/>
    <mergeCell ref="BF52:BI52"/>
    <mergeCell ref="BJ52:BM52"/>
    <mergeCell ref="BN52:BQ52"/>
    <mergeCell ref="BR52:BU52"/>
    <mergeCell ref="BV52:BY52"/>
    <mergeCell ref="BZ52:CC52"/>
    <mergeCell ref="CD52:CG52"/>
    <mergeCell ref="V58:Y58"/>
    <mergeCell ref="Z58:AC58"/>
    <mergeCell ref="AD58:AG58"/>
    <mergeCell ref="AH58:AK58"/>
    <mergeCell ref="AL58:AO58"/>
    <mergeCell ref="AP58:AS58"/>
    <mergeCell ref="AH56:AK56"/>
    <mergeCell ref="AL56:AO56"/>
    <mergeCell ref="AP56:AS56"/>
    <mergeCell ref="AT56:AW56"/>
    <mergeCell ref="AX56:BA56"/>
    <mergeCell ref="BB56:BE56"/>
    <mergeCell ref="BF56:BI56"/>
    <mergeCell ref="BJ56:BM56"/>
    <mergeCell ref="BN56:BQ56"/>
    <mergeCell ref="BR56:BU56"/>
    <mergeCell ref="BV56:BY56"/>
    <mergeCell ref="CD58:CG58"/>
    <mergeCell ref="J60:M60"/>
    <mergeCell ref="N60:Q60"/>
    <mergeCell ref="R60:U60"/>
    <mergeCell ref="V60:Y60"/>
    <mergeCell ref="Z60:AC60"/>
    <mergeCell ref="AD60:AG60"/>
    <mergeCell ref="AH60:AK60"/>
    <mergeCell ref="AL60:AO60"/>
    <mergeCell ref="AP60:AS60"/>
    <mergeCell ref="AT60:AW60"/>
    <mergeCell ref="AX60:BA60"/>
    <mergeCell ref="BB60:BE60"/>
    <mergeCell ref="BF60:BI60"/>
    <mergeCell ref="BJ60:BM60"/>
    <mergeCell ref="BN60:BQ60"/>
    <mergeCell ref="BR60:BU60"/>
    <mergeCell ref="BV60:BY60"/>
    <mergeCell ref="BZ60:CC60"/>
    <mergeCell ref="CD60:CG60"/>
    <mergeCell ref="AT58:AW58"/>
    <mergeCell ref="AX58:BA58"/>
    <mergeCell ref="BB58:BE58"/>
    <mergeCell ref="BF58:BI58"/>
    <mergeCell ref="BJ58:BM58"/>
    <mergeCell ref="BN58:BQ58"/>
    <mergeCell ref="BR58:BU58"/>
    <mergeCell ref="BV58:BY58"/>
    <mergeCell ref="BZ58:CC58"/>
    <mergeCell ref="J58:M58"/>
    <mergeCell ref="N58:Q58"/>
    <mergeCell ref="R58:U58"/>
    <mergeCell ref="BZ64:CC64"/>
    <mergeCell ref="CD64:CG64"/>
    <mergeCell ref="AT62:AW62"/>
    <mergeCell ref="AX62:BA62"/>
    <mergeCell ref="BB62:BE62"/>
    <mergeCell ref="BF62:BI62"/>
    <mergeCell ref="BJ62:BM62"/>
    <mergeCell ref="BN62:BQ62"/>
    <mergeCell ref="N64:Q64"/>
    <mergeCell ref="R64:U64"/>
    <mergeCell ref="V64:Y64"/>
    <mergeCell ref="Z64:AC64"/>
    <mergeCell ref="AD64:AG64"/>
    <mergeCell ref="AH64:AK64"/>
    <mergeCell ref="AL64:AO64"/>
    <mergeCell ref="AP64:AS64"/>
    <mergeCell ref="AT64:AW64"/>
    <mergeCell ref="AX64:BA64"/>
    <mergeCell ref="CD66:CG66"/>
    <mergeCell ref="J66:M66"/>
    <mergeCell ref="N66:Q66"/>
    <mergeCell ref="BR62:BU62"/>
    <mergeCell ref="BV62:BY62"/>
    <mergeCell ref="BZ62:CC62"/>
    <mergeCell ref="J62:M62"/>
    <mergeCell ref="N62:Q62"/>
    <mergeCell ref="R62:U62"/>
    <mergeCell ref="V62:Y62"/>
    <mergeCell ref="Z62:AC62"/>
    <mergeCell ref="AD62:AG62"/>
    <mergeCell ref="AH62:AK62"/>
    <mergeCell ref="AL62:AO62"/>
    <mergeCell ref="AP62:AS62"/>
    <mergeCell ref="V66:Y66"/>
    <mergeCell ref="BZ68:CC68"/>
    <mergeCell ref="CD68:CG68"/>
    <mergeCell ref="AT66:AW66"/>
    <mergeCell ref="AX66:BA66"/>
    <mergeCell ref="BB66:BE66"/>
    <mergeCell ref="BF66:BI66"/>
    <mergeCell ref="BJ66:BM66"/>
    <mergeCell ref="BN66:BQ66"/>
    <mergeCell ref="BR66:BU66"/>
    <mergeCell ref="BV66:BY66"/>
    <mergeCell ref="BZ66:CC66"/>
    <mergeCell ref="AH66:AK66"/>
    <mergeCell ref="AL66:AO66"/>
    <mergeCell ref="AP66:AS66"/>
    <mergeCell ref="CD62:CG62"/>
    <mergeCell ref="J64:M64"/>
    <mergeCell ref="BB64:BE64"/>
    <mergeCell ref="BF64:BI64"/>
    <mergeCell ref="BJ64:BM64"/>
    <mergeCell ref="BN64:BQ64"/>
    <mergeCell ref="BR64:BU64"/>
    <mergeCell ref="BV64:BY64"/>
    <mergeCell ref="V70:Y70"/>
    <mergeCell ref="Z70:AC70"/>
    <mergeCell ref="AD70:AG70"/>
    <mergeCell ref="AH70:AK70"/>
    <mergeCell ref="AL70:AO70"/>
    <mergeCell ref="AP70:AS70"/>
    <mergeCell ref="AH68:AK68"/>
    <mergeCell ref="AL68:AO68"/>
    <mergeCell ref="AP68:AS68"/>
    <mergeCell ref="AT68:AW68"/>
    <mergeCell ref="AX68:BA68"/>
    <mergeCell ref="BB68:BE68"/>
    <mergeCell ref="BF68:BI68"/>
    <mergeCell ref="BJ68:BM68"/>
    <mergeCell ref="BN68:BQ68"/>
    <mergeCell ref="BR68:BU68"/>
    <mergeCell ref="BV68:BY68"/>
    <mergeCell ref="CD70:CG70"/>
    <mergeCell ref="J72:M72"/>
    <mergeCell ref="N72:Q72"/>
    <mergeCell ref="R72:U72"/>
    <mergeCell ref="V72:Y72"/>
    <mergeCell ref="Z72:AC72"/>
    <mergeCell ref="AD72:AG72"/>
    <mergeCell ref="AH72:AK72"/>
    <mergeCell ref="AL72:AO72"/>
    <mergeCell ref="AP72:AS72"/>
    <mergeCell ref="AT72:AW72"/>
    <mergeCell ref="AX72:BA72"/>
    <mergeCell ref="BB72:BE72"/>
    <mergeCell ref="BF72:BI72"/>
    <mergeCell ref="BJ72:BM72"/>
    <mergeCell ref="BN72:BQ72"/>
    <mergeCell ref="BR72:BU72"/>
    <mergeCell ref="BV72:BY72"/>
    <mergeCell ref="BZ72:CC72"/>
    <mergeCell ref="CD72:CG72"/>
    <mergeCell ref="AT70:AW70"/>
    <mergeCell ref="AX70:BA70"/>
    <mergeCell ref="BB70:BE70"/>
    <mergeCell ref="BF70:BI70"/>
    <mergeCell ref="BJ70:BM70"/>
    <mergeCell ref="BN70:BQ70"/>
    <mergeCell ref="BR70:BU70"/>
    <mergeCell ref="BV70:BY70"/>
    <mergeCell ref="BZ70:CC70"/>
    <mergeCell ref="J70:M70"/>
    <mergeCell ref="N70:Q70"/>
    <mergeCell ref="R70:U70"/>
    <mergeCell ref="AT74:AW74"/>
    <mergeCell ref="AX74:BA74"/>
    <mergeCell ref="BB74:BE74"/>
    <mergeCell ref="BF74:BI74"/>
    <mergeCell ref="BJ74:BM74"/>
    <mergeCell ref="BN74:BQ74"/>
    <mergeCell ref="BR74:BU74"/>
    <mergeCell ref="BV74:BY74"/>
    <mergeCell ref="BZ74:CC74"/>
    <mergeCell ref="J74:M74"/>
    <mergeCell ref="N74:Q74"/>
    <mergeCell ref="R74:U74"/>
    <mergeCell ref="V74:Y74"/>
    <mergeCell ref="Z74:AC74"/>
    <mergeCell ref="AD74:AG74"/>
    <mergeCell ref="AH74:AK74"/>
    <mergeCell ref="AL74:AO74"/>
    <mergeCell ref="AP74:AS74"/>
    <mergeCell ref="AT78:AW78"/>
    <mergeCell ref="AX78:BA78"/>
    <mergeCell ref="BB78:BE78"/>
    <mergeCell ref="BF78:BI78"/>
    <mergeCell ref="BJ78:BM78"/>
    <mergeCell ref="BN78:BQ78"/>
    <mergeCell ref="BR78:BU78"/>
    <mergeCell ref="BV78:BY78"/>
    <mergeCell ref="BZ78:CC78"/>
    <mergeCell ref="J78:M78"/>
    <mergeCell ref="N78:Q78"/>
    <mergeCell ref="R78:U78"/>
    <mergeCell ref="CD74:CG74"/>
    <mergeCell ref="J76:M76"/>
    <mergeCell ref="N76:Q76"/>
    <mergeCell ref="R76:U76"/>
    <mergeCell ref="V76:Y76"/>
    <mergeCell ref="Z76:AC76"/>
    <mergeCell ref="AD76:AG76"/>
    <mergeCell ref="AH76:AK76"/>
    <mergeCell ref="AL76:AO76"/>
    <mergeCell ref="AP76:AS76"/>
    <mergeCell ref="AT76:AW76"/>
    <mergeCell ref="AX76:BA76"/>
    <mergeCell ref="BB76:BE76"/>
    <mergeCell ref="BF76:BI76"/>
    <mergeCell ref="BJ76:BM76"/>
    <mergeCell ref="BN76:BQ76"/>
    <mergeCell ref="BR76:BU76"/>
    <mergeCell ref="BV76:BY76"/>
    <mergeCell ref="BZ76:CC76"/>
    <mergeCell ref="CD76:CG76"/>
    <mergeCell ref="BR82:BU82"/>
    <mergeCell ref="BV82:BY82"/>
    <mergeCell ref="BZ82:CC82"/>
    <mergeCell ref="J82:M82"/>
    <mergeCell ref="N82:Q82"/>
    <mergeCell ref="R82:U82"/>
    <mergeCell ref="V82:Y82"/>
    <mergeCell ref="Z82:AC82"/>
    <mergeCell ref="AD82:AG82"/>
    <mergeCell ref="AH82:AK82"/>
    <mergeCell ref="AL82:AO82"/>
    <mergeCell ref="AP82:AS82"/>
    <mergeCell ref="CD78:CG78"/>
    <mergeCell ref="J80:M80"/>
    <mergeCell ref="N80:Q80"/>
    <mergeCell ref="R80:U80"/>
    <mergeCell ref="V80:Y80"/>
    <mergeCell ref="Z80:AC80"/>
    <mergeCell ref="AD80:AG80"/>
    <mergeCell ref="AH80:AK80"/>
    <mergeCell ref="AL80:AO80"/>
    <mergeCell ref="AP80:AS80"/>
    <mergeCell ref="AT80:AW80"/>
    <mergeCell ref="AX80:BA80"/>
    <mergeCell ref="BB80:BE80"/>
    <mergeCell ref="BF80:BI80"/>
    <mergeCell ref="BJ80:BM80"/>
    <mergeCell ref="BN80:BQ80"/>
    <mergeCell ref="BR80:BU80"/>
    <mergeCell ref="BV80:BY80"/>
    <mergeCell ref="BZ80:CC80"/>
    <mergeCell ref="CD80:CG80"/>
    <mergeCell ref="R86:U86"/>
    <mergeCell ref="V86:Y86"/>
    <mergeCell ref="Z86:AC86"/>
    <mergeCell ref="AD86:AG86"/>
    <mergeCell ref="AH86:AK86"/>
    <mergeCell ref="AL86:AO86"/>
    <mergeCell ref="AP86:AS86"/>
    <mergeCell ref="CD82:CG82"/>
    <mergeCell ref="J84:M84"/>
    <mergeCell ref="N84:Q84"/>
    <mergeCell ref="R84:U84"/>
    <mergeCell ref="V84:Y84"/>
    <mergeCell ref="Z84:AC84"/>
    <mergeCell ref="AD84:AG84"/>
    <mergeCell ref="AH84:AK84"/>
    <mergeCell ref="AL84:AO84"/>
    <mergeCell ref="AP84:AS84"/>
    <mergeCell ref="AT84:AW84"/>
    <mergeCell ref="AX84:BA84"/>
    <mergeCell ref="BB84:BE84"/>
    <mergeCell ref="BF84:BI84"/>
    <mergeCell ref="BJ84:BM84"/>
    <mergeCell ref="BN84:BQ84"/>
    <mergeCell ref="BR84:BU84"/>
    <mergeCell ref="BV84:BY84"/>
    <mergeCell ref="CD86:CG86"/>
    <mergeCell ref="BZ84:CC84"/>
    <mergeCell ref="CD84:CG84"/>
    <mergeCell ref="AT82:AW82"/>
    <mergeCell ref="AX82:BA82"/>
    <mergeCell ref="BJ82:BM82"/>
    <mergeCell ref="BN82:BQ82"/>
    <mergeCell ref="V88:Y88"/>
    <mergeCell ref="Z88:AC88"/>
    <mergeCell ref="AD88:AG88"/>
    <mergeCell ref="AH88:AK88"/>
    <mergeCell ref="AL88:AO88"/>
    <mergeCell ref="AP88:AS88"/>
    <mergeCell ref="AT88:AW88"/>
    <mergeCell ref="AX88:BA88"/>
    <mergeCell ref="BB88:BE88"/>
    <mergeCell ref="BF88:BI88"/>
    <mergeCell ref="BJ88:BM88"/>
    <mergeCell ref="BN88:BQ88"/>
    <mergeCell ref="BR88:BU88"/>
    <mergeCell ref="BV88:BY88"/>
    <mergeCell ref="BZ88:CC88"/>
    <mergeCell ref="CD88:CG88"/>
    <mergeCell ref="AT86:AW86"/>
    <mergeCell ref="AX86:BA86"/>
    <mergeCell ref="BB86:BE86"/>
    <mergeCell ref="BF86:BI86"/>
    <mergeCell ref="BR86:BU86"/>
    <mergeCell ref="BV86:BY86"/>
    <mergeCell ref="BZ86:CC86"/>
    <mergeCell ref="AT1:CG1"/>
    <mergeCell ref="F1:AS1"/>
    <mergeCell ref="CD90:CG90"/>
    <mergeCell ref="J92:M92"/>
    <mergeCell ref="N92:Q92"/>
    <mergeCell ref="R92:U92"/>
    <mergeCell ref="V92:Y92"/>
    <mergeCell ref="Z92:AC92"/>
    <mergeCell ref="AD92:AG92"/>
    <mergeCell ref="AH92:AK92"/>
    <mergeCell ref="AL92:AO92"/>
    <mergeCell ref="AP92:AS92"/>
    <mergeCell ref="AT92:AW92"/>
    <mergeCell ref="AX92:BA92"/>
    <mergeCell ref="BB92:BE92"/>
    <mergeCell ref="BF92:BI92"/>
    <mergeCell ref="BJ92:BM92"/>
    <mergeCell ref="BN92:BQ92"/>
    <mergeCell ref="BR92:BU92"/>
    <mergeCell ref="BV92:BY92"/>
    <mergeCell ref="BZ92:CC92"/>
    <mergeCell ref="CD92:CG92"/>
    <mergeCell ref="AT90:AW90"/>
    <mergeCell ref="AX90:BA90"/>
    <mergeCell ref="BB90:BE90"/>
    <mergeCell ref="BF90:BI90"/>
    <mergeCell ref="BJ90:BM90"/>
    <mergeCell ref="BN90:BQ90"/>
    <mergeCell ref="BR90:BU90"/>
    <mergeCell ref="BV90:BY90"/>
    <mergeCell ref="BZ90:CC90"/>
    <mergeCell ref="J90:M90"/>
    <mergeCell ref="BJ100:BM100"/>
    <mergeCell ref="BN100:BQ100"/>
    <mergeCell ref="B99:B100"/>
    <mergeCell ref="C99:C100"/>
    <mergeCell ref="D99:D100"/>
    <mergeCell ref="E99:E100"/>
    <mergeCell ref="A97:A98"/>
    <mergeCell ref="F98:I98"/>
    <mergeCell ref="J98:M98"/>
    <mergeCell ref="N98:Q98"/>
    <mergeCell ref="R98:U98"/>
    <mergeCell ref="V98:Y98"/>
    <mergeCell ref="Z98:AC98"/>
    <mergeCell ref="AD98:AG98"/>
    <mergeCell ref="AH98:AK98"/>
    <mergeCell ref="AL98:AO98"/>
    <mergeCell ref="AP98:AS98"/>
    <mergeCell ref="AT98:AW98"/>
    <mergeCell ref="AX98:BA98"/>
    <mergeCell ref="BB98:BE98"/>
    <mergeCell ref="BF98:BI98"/>
    <mergeCell ref="BJ98:BM98"/>
    <mergeCell ref="BN98:BQ98"/>
    <mergeCell ref="B97:B98"/>
    <mergeCell ref="C97:C98"/>
    <mergeCell ref="D97:D98"/>
    <mergeCell ref="E97:E98"/>
    <mergeCell ref="A101:A102"/>
    <mergeCell ref="F102:I102"/>
    <mergeCell ref="A99:A100"/>
    <mergeCell ref="F100:I100"/>
    <mergeCell ref="J100:M100"/>
    <mergeCell ref="N100:Q100"/>
    <mergeCell ref="R100:U100"/>
    <mergeCell ref="V100:Y100"/>
    <mergeCell ref="Z100:AC100"/>
    <mergeCell ref="AD100:AG100"/>
    <mergeCell ref="AH100:AK100"/>
    <mergeCell ref="AL100:AO100"/>
    <mergeCell ref="AP100:AS100"/>
    <mergeCell ref="AT100:AW100"/>
    <mergeCell ref="AX100:BA100"/>
    <mergeCell ref="BB100:BE100"/>
    <mergeCell ref="BF100:BI100"/>
    <mergeCell ref="BR108:BU108"/>
    <mergeCell ref="BV108:BY108"/>
    <mergeCell ref="CD102:CG102"/>
    <mergeCell ref="B101:B102"/>
    <mergeCell ref="C101:C102"/>
    <mergeCell ref="D101:D102"/>
    <mergeCell ref="E101:E102"/>
    <mergeCell ref="A103:A104"/>
    <mergeCell ref="F104:I104"/>
    <mergeCell ref="J104:M104"/>
    <mergeCell ref="N104:Q104"/>
    <mergeCell ref="R104:U104"/>
    <mergeCell ref="V104:Y104"/>
    <mergeCell ref="Z104:AC104"/>
    <mergeCell ref="AD104:AG104"/>
    <mergeCell ref="AH104:AK104"/>
    <mergeCell ref="AL104:AO104"/>
    <mergeCell ref="AP104:AS104"/>
    <mergeCell ref="AT104:AW104"/>
    <mergeCell ref="AX104:BA104"/>
    <mergeCell ref="BB104:BE104"/>
    <mergeCell ref="BF104:BI104"/>
    <mergeCell ref="BJ104:BM104"/>
    <mergeCell ref="BN104:BQ104"/>
    <mergeCell ref="BR104:BU104"/>
    <mergeCell ref="BV104:BY104"/>
    <mergeCell ref="BZ104:CC104"/>
    <mergeCell ref="CD104:CG104"/>
    <mergeCell ref="B103:B104"/>
    <mergeCell ref="C103:C104"/>
    <mergeCell ref="D103:D104"/>
    <mergeCell ref="E103:E104"/>
    <mergeCell ref="V106:Y106"/>
    <mergeCell ref="Z106:AC106"/>
    <mergeCell ref="AD106:AG106"/>
    <mergeCell ref="AH106:AK106"/>
    <mergeCell ref="AL106:AO106"/>
    <mergeCell ref="AP106:AS106"/>
    <mergeCell ref="AT106:AW106"/>
    <mergeCell ref="AX106:BA106"/>
    <mergeCell ref="BB106:BE106"/>
    <mergeCell ref="BF106:BI106"/>
    <mergeCell ref="BJ106:BM106"/>
    <mergeCell ref="BN106:BQ106"/>
    <mergeCell ref="J102:M102"/>
    <mergeCell ref="N102:Q102"/>
    <mergeCell ref="R102:U102"/>
    <mergeCell ref="V102:Y102"/>
    <mergeCell ref="Z102:AC102"/>
    <mergeCell ref="AD102:AG102"/>
    <mergeCell ref="AH102:AK102"/>
    <mergeCell ref="AL102:AO102"/>
    <mergeCell ref="AP102:AS102"/>
    <mergeCell ref="AT102:AW102"/>
    <mergeCell ref="AX102:BA102"/>
    <mergeCell ref="BB102:BE102"/>
    <mergeCell ref="BF102:BI102"/>
    <mergeCell ref="BJ102:BM102"/>
    <mergeCell ref="BN102:BQ102"/>
    <mergeCell ref="BR106:BU106"/>
    <mergeCell ref="BV106:BY106"/>
    <mergeCell ref="BZ106:CC106"/>
    <mergeCell ref="CD106:CG106"/>
    <mergeCell ref="B105:B106"/>
    <mergeCell ref="C105:C106"/>
    <mergeCell ref="D105:D106"/>
    <mergeCell ref="E105:E106"/>
    <mergeCell ref="A107:A108"/>
    <mergeCell ref="F108:I108"/>
    <mergeCell ref="J108:M108"/>
    <mergeCell ref="N108:Q108"/>
    <mergeCell ref="R108:U108"/>
    <mergeCell ref="V108:Y108"/>
    <mergeCell ref="Z108:AC108"/>
    <mergeCell ref="AD108:AG108"/>
    <mergeCell ref="AH108:AK108"/>
    <mergeCell ref="AL108:AO108"/>
    <mergeCell ref="AP108:AS108"/>
    <mergeCell ref="AT108:AW108"/>
    <mergeCell ref="AX108:BA108"/>
    <mergeCell ref="BB108:BE108"/>
    <mergeCell ref="BF108:BI108"/>
    <mergeCell ref="BJ108:BM108"/>
    <mergeCell ref="BN108:BQ108"/>
    <mergeCell ref="CD108:CG108"/>
    <mergeCell ref="B107:B108"/>
    <mergeCell ref="A105:A106"/>
    <mergeCell ref="F106:I106"/>
    <mergeCell ref="J106:M106"/>
    <mergeCell ref="N106:Q106"/>
    <mergeCell ref="R106:U106"/>
    <mergeCell ref="P112:Q112"/>
    <mergeCell ref="N113:Q116"/>
    <mergeCell ref="R112:S112"/>
    <mergeCell ref="T112:U112"/>
    <mergeCell ref="R113:U116"/>
    <mergeCell ref="V112:W112"/>
    <mergeCell ref="X112:Y112"/>
    <mergeCell ref="A109:A110"/>
    <mergeCell ref="F110:I110"/>
    <mergeCell ref="J110:M110"/>
    <mergeCell ref="N110:Q110"/>
    <mergeCell ref="R110:U110"/>
    <mergeCell ref="V110:Y110"/>
    <mergeCell ref="Z110:AC110"/>
    <mergeCell ref="AD110:AG110"/>
    <mergeCell ref="AH110:AK110"/>
    <mergeCell ref="AL110:AO110"/>
    <mergeCell ref="V113:Y116"/>
    <mergeCell ref="H112:I112"/>
    <mergeCell ref="F112:G112"/>
    <mergeCell ref="A113:A116"/>
    <mergeCell ref="F113:I116"/>
    <mergeCell ref="J112:K112"/>
    <mergeCell ref="L112:M112"/>
    <mergeCell ref="J113:M116"/>
    <mergeCell ref="AL113:AO116"/>
    <mergeCell ref="C109:C110"/>
    <mergeCell ref="D109:D110"/>
    <mergeCell ref="E109:E110"/>
    <mergeCell ref="CV3:CV4"/>
    <mergeCell ref="CW3:CW4"/>
    <mergeCell ref="CX3:CX4"/>
    <mergeCell ref="CY3:CY4"/>
    <mergeCell ref="CZ3:CZ4"/>
    <mergeCell ref="DA3:DA4"/>
    <mergeCell ref="DB3:DB4"/>
    <mergeCell ref="B119:E119"/>
    <mergeCell ref="B114:B116"/>
    <mergeCell ref="B112:E113"/>
    <mergeCell ref="C114:C116"/>
    <mergeCell ref="D114:D116"/>
    <mergeCell ref="E114:E116"/>
    <mergeCell ref="B111:E111"/>
    <mergeCell ref="BF110:BI110"/>
    <mergeCell ref="BJ110:BM110"/>
    <mergeCell ref="BN110:BQ110"/>
    <mergeCell ref="BR110:BU110"/>
    <mergeCell ref="BV110:BY110"/>
    <mergeCell ref="BZ110:CC110"/>
    <mergeCell ref="CD110:CG110"/>
    <mergeCell ref="B109:B110"/>
    <mergeCell ref="C107:C108"/>
    <mergeCell ref="D107:D108"/>
    <mergeCell ref="E107:E108"/>
    <mergeCell ref="BZ113:CC116"/>
    <mergeCell ref="AP113:AS116"/>
    <mergeCell ref="AT113:AW116"/>
    <mergeCell ref="AX113:BA116"/>
    <mergeCell ref="BB113:BE116"/>
    <mergeCell ref="CD117:CG117"/>
    <mergeCell ref="N112:O112"/>
    <mergeCell ref="DM3:DM4"/>
    <mergeCell ref="DN3:DN4"/>
    <mergeCell ref="DO3:DO4"/>
    <mergeCell ref="DP3:DP4"/>
    <mergeCell ref="DQ3:DQ4"/>
    <mergeCell ref="DR3:DR4"/>
    <mergeCell ref="DS3:DS4"/>
    <mergeCell ref="CH1:DU1"/>
    <mergeCell ref="CH2:CK2"/>
    <mergeCell ref="CL2:CO2"/>
    <mergeCell ref="CP2:CS2"/>
    <mergeCell ref="CT2:CW2"/>
    <mergeCell ref="CX2:DA2"/>
    <mergeCell ref="DB2:DE2"/>
    <mergeCell ref="DF2:DI2"/>
    <mergeCell ref="DJ2:DM2"/>
    <mergeCell ref="DN2:DQ2"/>
    <mergeCell ref="DR2:DU2"/>
    <mergeCell ref="CH3:CH4"/>
    <mergeCell ref="CI3:CI4"/>
    <mergeCell ref="CJ3:CJ4"/>
    <mergeCell ref="CK3:CK4"/>
    <mergeCell ref="CL3:CL4"/>
    <mergeCell ref="CM3:CM4"/>
    <mergeCell ref="CN3:CN4"/>
    <mergeCell ref="CO3:CO4"/>
    <mergeCell ref="CP3:CP4"/>
    <mergeCell ref="CQ3:CQ4"/>
    <mergeCell ref="CR3:CR4"/>
    <mergeCell ref="CS3:CS4"/>
    <mergeCell ref="CT3:CT4"/>
    <mergeCell ref="CU3:CU4"/>
    <mergeCell ref="DT3:DT4"/>
    <mergeCell ref="DU3:DU4"/>
    <mergeCell ref="CH6:CK6"/>
    <mergeCell ref="CL6:CO6"/>
    <mergeCell ref="CP6:CS6"/>
    <mergeCell ref="CT6:CW6"/>
    <mergeCell ref="CX6:DA6"/>
    <mergeCell ref="DB6:DE6"/>
    <mergeCell ref="DF6:DI6"/>
    <mergeCell ref="DJ6:DM6"/>
    <mergeCell ref="DN6:DQ6"/>
    <mergeCell ref="DR6:DU6"/>
    <mergeCell ref="CH8:CK8"/>
    <mergeCell ref="CL8:CO8"/>
    <mergeCell ref="CP8:CS8"/>
    <mergeCell ref="CT8:CW8"/>
    <mergeCell ref="CX8:DA8"/>
    <mergeCell ref="DB8:DE8"/>
    <mergeCell ref="DF8:DI8"/>
    <mergeCell ref="DJ8:DM8"/>
    <mergeCell ref="DN8:DQ8"/>
    <mergeCell ref="DR8:DU8"/>
    <mergeCell ref="DC3:DC4"/>
    <mergeCell ref="DD3:DD4"/>
    <mergeCell ref="DE3:DE4"/>
    <mergeCell ref="DF3:DF4"/>
    <mergeCell ref="DG3:DG4"/>
    <mergeCell ref="DH3:DH4"/>
    <mergeCell ref="DI3:DI4"/>
    <mergeCell ref="DJ3:DJ4"/>
    <mergeCell ref="DK3:DK4"/>
    <mergeCell ref="DL3:DL4"/>
    <mergeCell ref="CH10:CK10"/>
    <mergeCell ref="CL10:CO10"/>
    <mergeCell ref="CP10:CS10"/>
    <mergeCell ref="CT10:CW10"/>
    <mergeCell ref="CX10:DA10"/>
    <mergeCell ref="DB10:DE10"/>
    <mergeCell ref="DF10:DI10"/>
    <mergeCell ref="DJ10:DM10"/>
    <mergeCell ref="DN10:DQ10"/>
    <mergeCell ref="DR10:DU10"/>
    <mergeCell ref="CH12:CK12"/>
    <mergeCell ref="CL12:CO12"/>
    <mergeCell ref="CP12:CS12"/>
    <mergeCell ref="CT12:CW12"/>
    <mergeCell ref="CX12:DA12"/>
    <mergeCell ref="DB12:DE12"/>
    <mergeCell ref="DF12:DI12"/>
    <mergeCell ref="DJ12:DM12"/>
    <mergeCell ref="DN12:DQ12"/>
    <mergeCell ref="DR12:DU12"/>
    <mergeCell ref="CH14:CK14"/>
    <mergeCell ref="CL14:CO14"/>
    <mergeCell ref="CP14:CS14"/>
    <mergeCell ref="CT14:CW14"/>
    <mergeCell ref="CX14:DA14"/>
    <mergeCell ref="DB14:DE14"/>
    <mergeCell ref="DF14:DI14"/>
    <mergeCell ref="DJ14:DM14"/>
    <mergeCell ref="DN14:DQ14"/>
    <mergeCell ref="DR14:DU14"/>
    <mergeCell ref="CH16:CK16"/>
    <mergeCell ref="CL16:CO16"/>
    <mergeCell ref="CP16:CS16"/>
    <mergeCell ref="CT16:CW16"/>
    <mergeCell ref="CX16:DA16"/>
    <mergeCell ref="DB16:DE16"/>
    <mergeCell ref="DF16:DI16"/>
    <mergeCell ref="DJ16:DM16"/>
    <mergeCell ref="DN16:DQ16"/>
    <mergeCell ref="DR16:DU16"/>
    <mergeCell ref="CH18:CK18"/>
    <mergeCell ref="CL18:CO18"/>
    <mergeCell ref="CP18:CS18"/>
    <mergeCell ref="CT18:CW18"/>
    <mergeCell ref="CX18:DA18"/>
    <mergeCell ref="DB18:DE18"/>
    <mergeCell ref="DF18:DI18"/>
    <mergeCell ref="DJ18:DM18"/>
    <mergeCell ref="DN18:DQ18"/>
    <mergeCell ref="DR18:DU18"/>
    <mergeCell ref="CH20:CK20"/>
    <mergeCell ref="CL20:CO20"/>
    <mergeCell ref="CP20:CS20"/>
    <mergeCell ref="CT20:CW20"/>
    <mergeCell ref="CX20:DA20"/>
    <mergeCell ref="DB20:DE20"/>
    <mergeCell ref="DF20:DI20"/>
    <mergeCell ref="DJ20:DM20"/>
    <mergeCell ref="DN20:DQ20"/>
    <mergeCell ref="DR20:DU20"/>
    <mergeCell ref="CH22:CK22"/>
    <mergeCell ref="CL22:CO22"/>
    <mergeCell ref="CP22:CS22"/>
    <mergeCell ref="CT22:CW22"/>
    <mergeCell ref="CX22:DA22"/>
    <mergeCell ref="DB22:DE22"/>
    <mergeCell ref="DF22:DI22"/>
    <mergeCell ref="DJ22:DM22"/>
    <mergeCell ref="DN22:DQ22"/>
    <mergeCell ref="DR22:DU22"/>
    <mergeCell ref="CH24:CK24"/>
    <mergeCell ref="CL24:CO24"/>
    <mergeCell ref="CP24:CS24"/>
    <mergeCell ref="CT24:CW24"/>
    <mergeCell ref="CX24:DA24"/>
    <mergeCell ref="DB24:DE24"/>
    <mergeCell ref="DF24:DI24"/>
    <mergeCell ref="DJ24:DM24"/>
    <mergeCell ref="DN24:DQ24"/>
    <mergeCell ref="DR24:DU24"/>
    <mergeCell ref="CH26:CK26"/>
    <mergeCell ref="CL26:CO26"/>
    <mergeCell ref="CP26:CS26"/>
    <mergeCell ref="CT26:CW26"/>
    <mergeCell ref="CX26:DA26"/>
    <mergeCell ref="DB26:DE26"/>
    <mergeCell ref="DF26:DI26"/>
    <mergeCell ref="DJ26:DM26"/>
    <mergeCell ref="DN26:DQ26"/>
    <mergeCell ref="DR26:DU26"/>
    <mergeCell ref="CH28:CK28"/>
    <mergeCell ref="CL28:CO28"/>
    <mergeCell ref="CP28:CS28"/>
    <mergeCell ref="CT28:CW28"/>
    <mergeCell ref="CX28:DA28"/>
    <mergeCell ref="DB28:DE28"/>
    <mergeCell ref="DF28:DI28"/>
    <mergeCell ref="DJ28:DM28"/>
    <mergeCell ref="DN28:DQ28"/>
    <mergeCell ref="DR28:DU28"/>
    <mergeCell ref="CH30:CK30"/>
    <mergeCell ref="CL30:CO30"/>
    <mergeCell ref="CP30:CS30"/>
    <mergeCell ref="CT30:CW30"/>
    <mergeCell ref="CX30:DA30"/>
    <mergeCell ref="DB30:DE30"/>
    <mergeCell ref="DF30:DI30"/>
    <mergeCell ref="DJ30:DM30"/>
    <mergeCell ref="DN30:DQ30"/>
    <mergeCell ref="DR30:DU30"/>
    <mergeCell ref="CH32:CK32"/>
    <mergeCell ref="CL32:CO32"/>
    <mergeCell ref="CP32:CS32"/>
    <mergeCell ref="CT32:CW32"/>
    <mergeCell ref="CX32:DA32"/>
    <mergeCell ref="DB32:DE32"/>
    <mergeCell ref="DF32:DI32"/>
    <mergeCell ref="DJ32:DM32"/>
    <mergeCell ref="DN32:DQ32"/>
    <mergeCell ref="DR32:DU32"/>
    <mergeCell ref="CH34:CK34"/>
    <mergeCell ref="CL34:CO34"/>
    <mergeCell ref="CP34:CS34"/>
    <mergeCell ref="CT34:CW34"/>
    <mergeCell ref="CX34:DA34"/>
    <mergeCell ref="DB34:DE34"/>
    <mergeCell ref="DF34:DI34"/>
    <mergeCell ref="DJ34:DM34"/>
    <mergeCell ref="DN34:DQ34"/>
    <mergeCell ref="DR34:DU34"/>
    <mergeCell ref="CH36:CK36"/>
    <mergeCell ref="CL36:CO36"/>
    <mergeCell ref="CP36:CS36"/>
    <mergeCell ref="CT36:CW36"/>
    <mergeCell ref="CX36:DA36"/>
    <mergeCell ref="DB36:DE36"/>
    <mergeCell ref="DF36:DI36"/>
    <mergeCell ref="DJ36:DM36"/>
    <mergeCell ref="DN36:DQ36"/>
    <mergeCell ref="DR36:DU36"/>
    <mergeCell ref="CH38:CK38"/>
    <mergeCell ref="CL38:CO38"/>
    <mergeCell ref="CP38:CS38"/>
    <mergeCell ref="CT38:CW38"/>
    <mergeCell ref="CX38:DA38"/>
    <mergeCell ref="DB38:DE38"/>
    <mergeCell ref="DF38:DI38"/>
    <mergeCell ref="DJ38:DM38"/>
    <mergeCell ref="DN38:DQ38"/>
    <mergeCell ref="DR38:DU38"/>
    <mergeCell ref="CH40:CK40"/>
    <mergeCell ref="CL40:CO40"/>
    <mergeCell ref="CP40:CS40"/>
    <mergeCell ref="CT40:CW40"/>
    <mergeCell ref="CX40:DA40"/>
    <mergeCell ref="DB40:DE40"/>
    <mergeCell ref="DF40:DI40"/>
    <mergeCell ref="DJ40:DM40"/>
    <mergeCell ref="DN40:DQ40"/>
    <mergeCell ref="DR40:DU40"/>
    <mergeCell ref="CH42:CK42"/>
    <mergeCell ref="CL42:CO42"/>
    <mergeCell ref="CP42:CS42"/>
    <mergeCell ref="CT42:CW42"/>
    <mergeCell ref="CX42:DA42"/>
    <mergeCell ref="DB42:DE42"/>
    <mergeCell ref="DF42:DI42"/>
    <mergeCell ref="DJ42:DM42"/>
    <mergeCell ref="DN42:DQ42"/>
    <mergeCell ref="DR42:DU42"/>
    <mergeCell ref="CH44:CK44"/>
    <mergeCell ref="CL44:CO44"/>
    <mergeCell ref="CP44:CS44"/>
    <mergeCell ref="CT44:CW44"/>
    <mergeCell ref="CX44:DA44"/>
    <mergeCell ref="DB44:DE44"/>
    <mergeCell ref="DF44:DI44"/>
    <mergeCell ref="DJ44:DM44"/>
    <mergeCell ref="DN44:DQ44"/>
    <mergeCell ref="DR44:DU44"/>
    <mergeCell ref="CH46:CK46"/>
    <mergeCell ref="CL46:CO46"/>
    <mergeCell ref="CP46:CS46"/>
    <mergeCell ref="CT46:CW46"/>
    <mergeCell ref="CX46:DA46"/>
    <mergeCell ref="DB46:DE46"/>
    <mergeCell ref="DF46:DI46"/>
    <mergeCell ref="DJ46:DM46"/>
    <mergeCell ref="DN46:DQ46"/>
    <mergeCell ref="DR46:DU46"/>
    <mergeCell ref="CH48:CK48"/>
    <mergeCell ref="CL48:CO48"/>
    <mergeCell ref="CP48:CS48"/>
    <mergeCell ref="CT48:CW48"/>
    <mergeCell ref="CX48:DA48"/>
    <mergeCell ref="DB48:DE48"/>
    <mergeCell ref="DF48:DI48"/>
    <mergeCell ref="DJ48:DM48"/>
    <mergeCell ref="DN48:DQ48"/>
    <mergeCell ref="DR48:DU48"/>
    <mergeCell ref="CH50:CK50"/>
    <mergeCell ref="CL50:CO50"/>
    <mergeCell ref="CP50:CS50"/>
    <mergeCell ref="CT50:CW50"/>
    <mergeCell ref="CX50:DA50"/>
    <mergeCell ref="DB50:DE50"/>
    <mergeCell ref="DF50:DI50"/>
    <mergeCell ref="DJ50:DM50"/>
    <mergeCell ref="DN50:DQ50"/>
    <mergeCell ref="DR50:DU50"/>
    <mergeCell ref="CH52:CK52"/>
    <mergeCell ref="CL52:CO52"/>
    <mergeCell ref="CP52:CS52"/>
    <mergeCell ref="CT52:CW52"/>
    <mergeCell ref="CX52:DA52"/>
    <mergeCell ref="DB52:DE52"/>
    <mergeCell ref="DF52:DI52"/>
    <mergeCell ref="DJ52:DM52"/>
    <mergeCell ref="DN52:DQ52"/>
    <mergeCell ref="DR52:DU52"/>
    <mergeCell ref="CH54:CK54"/>
    <mergeCell ref="CL54:CO54"/>
    <mergeCell ref="CP54:CS54"/>
    <mergeCell ref="CT54:CW54"/>
    <mergeCell ref="CX54:DA54"/>
    <mergeCell ref="DB54:DE54"/>
    <mergeCell ref="DF54:DI54"/>
    <mergeCell ref="DJ54:DM54"/>
    <mergeCell ref="DN54:DQ54"/>
    <mergeCell ref="DR54:DU54"/>
    <mergeCell ref="CH56:CK56"/>
    <mergeCell ref="CL56:CO56"/>
    <mergeCell ref="CP56:CS56"/>
    <mergeCell ref="CT56:CW56"/>
    <mergeCell ref="CX56:DA56"/>
    <mergeCell ref="DB56:DE56"/>
    <mergeCell ref="DF56:DI56"/>
    <mergeCell ref="DJ56:DM56"/>
    <mergeCell ref="DN56:DQ56"/>
    <mergeCell ref="DR56:DU56"/>
    <mergeCell ref="CH58:CK58"/>
    <mergeCell ref="CL58:CO58"/>
    <mergeCell ref="CP58:CS58"/>
    <mergeCell ref="CT58:CW58"/>
    <mergeCell ref="CX58:DA58"/>
    <mergeCell ref="DB58:DE58"/>
    <mergeCell ref="DF58:DI58"/>
    <mergeCell ref="DJ58:DM58"/>
    <mergeCell ref="DN58:DQ58"/>
    <mergeCell ref="DR58:DU58"/>
    <mergeCell ref="CH60:CK60"/>
    <mergeCell ref="CL60:CO60"/>
    <mergeCell ref="CP60:CS60"/>
    <mergeCell ref="CT60:CW60"/>
    <mergeCell ref="CX60:DA60"/>
    <mergeCell ref="DB60:DE60"/>
    <mergeCell ref="DF60:DI60"/>
    <mergeCell ref="DJ60:DM60"/>
    <mergeCell ref="DN60:DQ60"/>
    <mergeCell ref="DR60:DU60"/>
    <mergeCell ref="CH62:CK62"/>
    <mergeCell ref="CL62:CO62"/>
    <mergeCell ref="CP62:CS62"/>
    <mergeCell ref="CT62:CW62"/>
    <mergeCell ref="CX62:DA62"/>
    <mergeCell ref="DB62:DE62"/>
    <mergeCell ref="DF62:DI62"/>
    <mergeCell ref="DJ62:DM62"/>
    <mergeCell ref="DN62:DQ62"/>
    <mergeCell ref="DR62:DU62"/>
    <mergeCell ref="CH64:CK64"/>
    <mergeCell ref="CL64:CO64"/>
    <mergeCell ref="CP64:CS64"/>
    <mergeCell ref="CT64:CW64"/>
    <mergeCell ref="CX64:DA64"/>
    <mergeCell ref="DB64:DE64"/>
    <mergeCell ref="DF64:DI64"/>
    <mergeCell ref="DJ64:DM64"/>
    <mergeCell ref="DN64:DQ64"/>
    <mergeCell ref="DR64:DU64"/>
    <mergeCell ref="CH66:CK66"/>
    <mergeCell ref="CL66:CO66"/>
    <mergeCell ref="CP66:CS66"/>
    <mergeCell ref="CT66:CW66"/>
    <mergeCell ref="CX66:DA66"/>
    <mergeCell ref="DB66:DE66"/>
    <mergeCell ref="DF66:DI66"/>
    <mergeCell ref="DJ66:DM66"/>
    <mergeCell ref="DN66:DQ66"/>
    <mergeCell ref="DR66:DU66"/>
    <mergeCell ref="CH68:CK68"/>
    <mergeCell ref="CL68:CO68"/>
    <mergeCell ref="CP68:CS68"/>
    <mergeCell ref="CT68:CW68"/>
    <mergeCell ref="CX68:DA68"/>
    <mergeCell ref="DB68:DE68"/>
    <mergeCell ref="DF68:DI68"/>
    <mergeCell ref="DJ68:DM68"/>
    <mergeCell ref="DN68:DQ68"/>
    <mergeCell ref="DR68:DU68"/>
    <mergeCell ref="CH70:CK70"/>
    <mergeCell ref="CL70:CO70"/>
    <mergeCell ref="CP70:CS70"/>
    <mergeCell ref="CT70:CW70"/>
    <mergeCell ref="CX70:DA70"/>
    <mergeCell ref="DB70:DE70"/>
    <mergeCell ref="DF70:DI70"/>
    <mergeCell ref="DJ70:DM70"/>
    <mergeCell ref="DN70:DQ70"/>
    <mergeCell ref="DR70:DU70"/>
    <mergeCell ref="CH72:CK72"/>
    <mergeCell ref="CL72:CO72"/>
    <mergeCell ref="CP72:CS72"/>
    <mergeCell ref="CT72:CW72"/>
    <mergeCell ref="CX72:DA72"/>
    <mergeCell ref="DB72:DE72"/>
    <mergeCell ref="DF72:DI72"/>
    <mergeCell ref="DJ72:DM72"/>
    <mergeCell ref="DN72:DQ72"/>
    <mergeCell ref="DR72:DU72"/>
    <mergeCell ref="CH74:CK74"/>
    <mergeCell ref="CL74:CO74"/>
    <mergeCell ref="CP74:CS74"/>
    <mergeCell ref="CT74:CW74"/>
    <mergeCell ref="CX74:DA74"/>
    <mergeCell ref="DB74:DE74"/>
    <mergeCell ref="DF74:DI74"/>
    <mergeCell ref="DJ74:DM74"/>
    <mergeCell ref="DN74:DQ74"/>
    <mergeCell ref="DR74:DU74"/>
    <mergeCell ref="CH76:CK76"/>
    <mergeCell ref="CL76:CO76"/>
    <mergeCell ref="CP76:CS76"/>
    <mergeCell ref="CT76:CW76"/>
    <mergeCell ref="CX76:DA76"/>
    <mergeCell ref="DB76:DE76"/>
    <mergeCell ref="DF76:DI76"/>
    <mergeCell ref="DJ76:DM76"/>
    <mergeCell ref="DN76:DQ76"/>
    <mergeCell ref="DR76:DU76"/>
    <mergeCell ref="CH78:CK78"/>
    <mergeCell ref="CL78:CO78"/>
    <mergeCell ref="CP78:CS78"/>
    <mergeCell ref="CT78:CW78"/>
    <mergeCell ref="CX78:DA78"/>
    <mergeCell ref="DB78:DE78"/>
    <mergeCell ref="DF78:DI78"/>
    <mergeCell ref="DJ78:DM78"/>
    <mergeCell ref="DN78:DQ78"/>
    <mergeCell ref="DR78:DU78"/>
    <mergeCell ref="CH80:CK80"/>
    <mergeCell ref="CL80:CO80"/>
    <mergeCell ref="CP80:CS80"/>
    <mergeCell ref="CT80:CW80"/>
    <mergeCell ref="CX80:DA80"/>
    <mergeCell ref="DB80:DE80"/>
    <mergeCell ref="DF80:DI80"/>
    <mergeCell ref="DJ80:DM80"/>
    <mergeCell ref="DN80:DQ80"/>
    <mergeCell ref="DR80:DU80"/>
    <mergeCell ref="CH82:CK82"/>
    <mergeCell ref="CL82:CO82"/>
    <mergeCell ref="CP82:CS82"/>
    <mergeCell ref="CT82:CW82"/>
    <mergeCell ref="CX82:DA82"/>
    <mergeCell ref="DB82:DE82"/>
    <mergeCell ref="DF82:DI82"/>
    <mergeCell ref="DJ82:DM82"/>
    <mergeCell ref="DN82:DQ82"/>
    <mergeCell ref="DR82:DU82"/>
    <mergeCell ref="CH84:CK84"/>
    <mergeCell ref="CL84:CO84"/>
    <mergeCell ref="CP84:CS84"/>
    <mergeCell ref="CT84:CW84"/>
    <mergeCell ref="CX84:DA84"/>
    <mergeCell ref="DB84:DE84"/>
    <mergeCell ref="DF84:DI84"/>
    <mergeCell ref="DJ84:DM84"/>
    <mergeCell ref="DN84:DQ84"/>
    <mergeCell ref="DR84:DU84"/>
    <mergeCell ref="CH86:CK86"/>
    <mergeCell ref="CL86:CO86"/>
    <mergeCell ref="CP86:CS86"/>
    <mergeCell ref="CT86:CW86"/>
    <mergeCell ref="CX86:DA86"/>
    <mergeCell ref="DB86:DE86"/>
    <mergeCell ref="DF86:DI86"/>
    <mergeCell ref="DJ86:DM86"/>
    <mergeCell ref="DN86:DQ86"/>
    <mergeCell ref="DR86:DU86"/>
    <mergeCell ref="CH88:CK88"/>
    <mergeCell ref="CL88:CO88"/>
    <mergeCell ref="CP88:CS88"/>
    <mergeCell ref="CT88:CW88"/>
    <mergeCell ref="CX88:DA88"/>
    <mergeCell ref="DB88:DE88"/>
    <mergeCell ref="DF88:DI88"/>
    <mergeCell ref="DJ88:DM88"/>
    <mergeCell ref="DN88:DQ88"/>
    <mergeCell ref="DR88:DU88"/>
    <mergeCell ref="CH90:CK90"/>
    <mergeCell ref="CL90:CO90"/>
    <mergeCell ref="CP90:CS90"/>
    <mergeCell ref="CT90:CW90"/>
    <mergeCell ref="CX90:DA90"/>
    <mergeCell ref="DB90:DE90"/>
    <mergeCell ref="DF90:DI90"/>
    <mergeCell ref="DJ90:DM90"/>
    <mergeCell ref="DN90:DQ90"/>
    <mergeCell ref="DR90:DU90"/>
    <mergeCell ref="CH92:CK92"/>
    <mergeCell ref="CL92:CO92"/>
    <mergeCell ref="CP92:CS92"/>
    <mergeCell ref="CT92:CW92"/>
    <mergeCell ref="CX92:DA92"/>
    <mergeCell ref="DB92:DE92"/>
    <mergeCell ref="DF92:DI92"/>
    <mergeCell ref="DJ92:DM92"/>
    <mergeCell ref="DN92:DQ92"/>
    <mergeCell ref="DR92:DU92"/>
    <mergeCell ref="CH94:CK94"/>
    <mergeCell ref="CL94:CO94"/>
    <mergeCell ref="CP94:CS94"/>
    <mergeCell ref="CT94:CW94"/>
    <mergeCell ref="CX94:DA94"/>
    <mergeCell ref="DB94:DE94"/>
    <mergeCell ref="DF94:DI94"/>
    <mergeCell ref="DJ94:DM94"/>
    <mergeCell ref="DN94:DQ94"/>
    <mergeCell ref="DR94:DU94"/>
    <mergeCell ref="CH98:CK98"/>
    <mergeCell ref="CL98:CO98"/>
    <mergeCell ref="CP98:CS98"/>
    <mergeCell ref="CT98:CW98"/>
    <mergeCell ref="CX98:DA98"/>
    <mergeCell ref="DB98:DE98"/>
    <mergeCell ref="DF98:DI98"/>
    <mergeCell ref="DJ98:DM98"/>
    <mergeCell ref="DN98:DQ98"/>
    <mergeCell ref="DR98:DU98"/>
    <mergeCell ref="CH100:CK100"/>
    <mergeCell ref="CL100:CO100"/>
    <mergeCell ref="CP100:CS100"/>
    <mergeCell ref="CT100:CW100"/>
    <mergeCell ref="CX100:DA100"/>
    <mergeCell ref="DB100:DE100"/>
    <mergeCell ref="DF100:DI100"/>
    <mergeCell ref="DJ100:DM100"/>
    <mergeCell ref="DN100:DQ100"/>
    <mergeCell ref="DR100:DU100"/>
    <mergeCell ref="CH102:CK102"/>
    <mergeCell ref="CL102:CO102"/>
    <mergeCell ref="CP102:CS102"/>
    <mergeCell ref="CT102:CW102"/>
    <mergeCell ref="CX102:DA102"/>
    <mergeCell ref="DB102:DE102"/>
    <mergeCell ref="DF102:DI102"/>
    <mergeCell ref="DJ102:DM102"/>
    <mergeCell ref="DN102:DQ102"/>
    <mergeCell ref="DR102:DU102"/>
    <mergeCell ref="DR108:DU108"/>
    <mergeCell ref="CH110:CK110"/>
    <mergeCell ref="CL110:CO110"/>
    <mergeCell ref="CP110:CS110"/>
    <mergeCell ref="CT110:CW110"/>
    <mergeCell ref="CX110:DA110"/>
    <mergeCell ref="DB110:DE110"/>
    <mergeCell ref="DF110:DI110"/>
    <mergeCell ref="DJ110:DM110"/>
    <mergeCell ref="DN110:DQ110"/>
    <mergeCell ref="DR110:DU110"/>
    <mergeCell ref="CH104:CK104"/>
    <mergeCell ref="CL104:CO104"/>
    <mergeCell ref="CP104:CS104"/>
    <mergeCell ref="CT104:CW104"/>
    <mergeCell ref="CX104:DA104"/>
    <mergeCell ref="DB104:DE104"/>
    <mergeCell ref="DF104:DI104"/>
    <mergeCell ref="DJ104:DM104"/>
    <mergeCell ref="DN104:DQ104"/>
    <mergeCell ref="DR104:DU104"/>
    <mergeCell ref="CH106:CK106"/>
    <mergeCell ref="CL106:CO106"/>
    <mergeCell ref="CP106:CS106"/>
    <mergeCell ref="CT106:CW106"/>
    <mergeCell ref="CX106:DA106"/>
    <mergeCell ref="DB106:DE106"/>
    <mergeCell ref="DF106:DI106"/>
    <mergeCell ref="DJ106:DM106"/>
    <mergeCell ref="DN106:DQ106"/>
    <mergeCell ref="DR106:DU106"/>
    <mergeCell ref="DB112:DC112"/>
    <mergeCell ref="DD112:DE112"/>
    <mergeCell ref="DF112:DG112"/>
    <mergeCell ref="DH112:DI112"/>
    <mergeCell ref="DJ112:DK112"/>
    <mergeCell ref="DL112:DM112"/>
    <mergeCell ref="DN112:DO112"/>
    <mergeCell ref="CH108:CK108"/>
    <mergeCell ref="CL108:CO108"/>
    <mergeCell ref="CP108:CS108"/>
    <mergeCell ref="CT108:CW108"/>
    <mergeCell ref="CX108:DA108"/>
    <mergeCell ref="DB108:DE108"/>
    <mergeCell ref="DF108:DI108"/>
    <mergeCell ref="DJ108:DM108"/>
    <mergeCell ref="DN108:DQ108"/>
    <mergeCell ref="DP112:DQ112"/>
    <mergeCell ref="DR112:DS112"/>
    <mergeCell ref="DT112:DU112"/>
    <mergeCell ref="CH113:CK116"/>
    <mergeCell ref="CL113:CO116"/>
    <mergeCell ref="CP113:CS116"/>
    <mergeCell ref="CT113:CW116"/>
    <mergeCell ref="CX113:DA116"/>
    <mergeCell ref="DB113:DE116"/>
    <mergeCell ref="DF113:DI116"/>
    <mergeCell ref="DJ113:DM116"/>
    <mergeCell ref="DN113:DQ116"/>
    <mergeCell ref="DR113:DU116"/>
    <mergeCell ref="CH117:CK117"/>
    <mergeCell ref="CL117:CO117"/>
    <mergeCell ref="CP117:CS117"/>
    <mergeCell ref="CT117:CW117"/>
    <mergeCell ref="CX117:DA117"/>
    <mergeCell ref="DB117:DE117"/>
    <mergeCell ref="DF117:DI117"/>
    <mergeCell ref="DJ117:DM117"/>
    <mergeCell ref="DN117:DQ117"/>
    <mergeCell ref="DR117:DU117"/>
    <mergeCell ref="CH112:CI112"/>
    <mergeCell ref="CJ112:CK112"/>
    <mergeCell ref="CL112:CM112"/>
    <mergeCell ref="CN112:CO112"/>
    <mergeCell ref="CP112:CQ112"/>
    <mergeCell ref="CR112:CS112"/>
    <mergeCell ref="CT112:CU112"/>
    <mergeCell ref="CV112:CW112"/>
    <mergeCell ref="CX112:CY112"/>
    <mergeCell ref="CZ112:DA112"/>
  </mergeCells>
  <conditionalFormatting sqref="F5:DR110">
    <cfRule type="cellIs" dxfId="24" priority="3" operator="equal">
      <formula>"Evaluer"</formula>
    </cfRule>
  </conditionalFormatting>
  <dataValidations disablePrompts="1" count="1">
    <dataValidation type="list" allowBlank="1" showInputMessage="1" showErrorMessage="1" sqref="B119:E119">
      <formula1>"Actif,Non actif"</formula1>
    </dataValidation>
  </dataValidations>
  <printOptions horizontalCentered="1" verticalCentered="1"/>
  <pageMargins left="0.2" right="0.2" top="0.19685039370078741" bottom="0.19685039370078741" header="0.19685039370078741" footer="0.19685039370078741"/>
  <pageSetup paperSize="8" scale="31" orientation="landscape" r:id="rId1"/>
  <headerFooter alignWithMargins="0"/>
  <drawing r:id="rId2"/>
  <legacyDrawing r:id="rId3"/>
  <controls>
    <mc:AlternateContent xmlns:mc="http://schemas.openxmlformats.org/markup-compatibility/2006">
      <mc:Choice Requires="x14">
        <control shapeId="32769" r:id="rId4" name="ComboBox1">
          <controlPr defaultSize="0" autoLine="0" r:id="rId5">
            <anchor moveWithCells="1">
              <from>
                <xdr:col>0</xdr:col>
                <xdr:colOff>3114675</xdr:colOff>
                <xdr:row>0</xdr:row>
                <xdr:rowOff>504825</xdr:rowOff>
              </from>
              <to>
                <xdr:col>4</xdr:col>
                <xdr:colOff>266700</xdr:colOff>
                <xdr:row>0</xdr:row>
                <xdr:rowOff>904875</xdr:rowOff>
              </to>
            </anchor>
          </controlPr>
        </control>
      </mc:Choice>
      <mc:Fallback>
        <control shapeId="32769" r:id="rId4" name="ComboBox1"/>
      </mc:Fallback>
    </mc:AlternateContent>
  </controls>
  <extLst>
    <ext xmlns:x14="http://schemas.microsoft.com/office/spreadsheetml/2009/9/main" uri="{78C0D931-6437-407d-A8EE-F0AAD7539E65}">
      <x14:conditionalFormattings>
        <x14:conditionalFormatting xmlns:xm="http://schemas.microsoft.com/office/excel/2006/main">
          <x14:cfRule type="cellIs" priority="8" operator="equal" id="{EE6B72C9-8740-4260-A2E7-2778C0CDDE10}">
            <xm:f>Bareme!$DW$113</xm:f>
            <x14:dxf>
              <font>
                <color rgb="FF006100"/>
              </font>
              <fill>
                <patternFill>
                  <bgColor rgb="FFC6EFCE"/>
                </patternFill>
              </fill>
            </x14:dxf>
          </x14:cfRule>
          <xm:sqref>DV113:DV116</xm:sqref>
        </x14:conditionalFormatting>
        <x14:conditionalFormatting xmlns:xm="http://schemas.microsoft.com/office/excel/2006/main">
          <x14:cfRule type="cellIs" priority="5" operator="notEqual" id="{04871E30-5C75-42D3-989B-2000061B1F50}">
            <xm:f>Bareme!$DW$110</xm:f>
            <x14:dxf>
              <font>
                <color rgb="FF9C0006"/>
              </font>
              <fill>
                <patternFill>
                  <bgColor rgb="FFFFC7CE"/>
                </patternFill>
              </fill>
            </x14:dxf>
          </x14:cfRule>
          <xm:sqref>DV6 DV10 DV12 DV14 DV16 DV18 DV20 DV22 DV24 DV26 DV28 DV30 DV32 DV34 DV36 DV38 DV40 DV42 DV44 DV46 DV48 DV50 DV52 DV54 DV56 DV58 DV60 DV62 DV64 DV66 DV68 DV70 DV72 DV74 DV76 DV78 DV80 DV82 DV84 DV86 DV88 DV90 DV92 DV94 DV100 DV102 DV104 DV106 DV108 DV110</xm:sqref>
        </x14:conditionalFormatting>
        <x14:conditionalFormatting xmlns:xm="http://schemas.microsoft.com/office/excel/2006/main">
          <x14:cfRule type="cellIs" priority="2" operator="notEqual" id="{E33693A8-8F5F-43F5-9C62-514D20B8B56B}">
            <xm:f>Bareme!$DW$110</xm:f>
            <x14:dxf>
              <font>
                <color rgb="FF9C0006"/>
              </font>
              <fill>
                <patternFill>
                  <bgColor rgb="FFFFC7CE"/>
                </patternFill>
              </fill>
            </x14:dxf>
          </x14:cfRule>
          <xm:sqref>DV8</xm:sqref>
        </x14:conditionalFormatting>
        <x14:conditionalFormatting xmlns:xm="http://schemas.microsoft.com/office/excel/2006/main">
          <x14:cfRule type="cellIs" priority="1" operator="notEqual" id="{8817D2B2-B1DD-4383-8B82-C5B84FE838F4}">
            <xm:f>Bareme!$DW$110</xm:f>
            <x14:dxf>
              <font>
                <color rgb="FF9C0006"/>
              </font>
              <fill>
                <patternFill>
                  <bgColor rgb="FFFFC7CE"/>
                </patternFill>
              </fill>
            </x14:dxf>
          </x14:cfRule>
          <xm:sqref>DV98</xm:sqref>
        </x14:conditionalFormatting>
      </x14:conditionalFormatting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tabColor theme="3" tint="-0.249977111117893"/>
    <pageSetUpPr fitToPage="1"/>
  </sheetPr>
  <dimension ref="A1:AE133"/>
  <sheetViews>
    <sheetView showGridLines="0" showRowColHeaders="0" showZeros="0" zoomScale="60" zoomScaleNormal="60" workbookViewId="0">
      <selection activeCell="W3" sqref="W3"/>
    </sheetView>
  </sheetViews>
  <sheetFormatPr baseColWidth="10" defaultRowHeight="12.75" x14ac:dyDescent="0.2"/>
  <cols>
    <col min="1" max="1" width="81.7109375" style="190" customWidth="1"/>
    <col min="2" max="5" width="6.28515625" style="177" customWidth="1"/>
    <col min="6" max="6" width="1.7109375" style="176" customWidth="1"/>
    <col min="7" max="7" width="6.28515625" style="176" customWidth="1"/>
    <col min="8" max="8" width="14.5703125" style="176" customWidth="1"/>
    <col min="9" max="9" width="2.28515625" style="176" customWidth="1"/>
    <col min="10" max="10" width="11.28515625" style="176" customWidth="1"/>
    <col min="11" max="11" width="9.85546875" style="176" customWidth="1"/>
    <col min="12" max="12" width="12.85546875" style="177" customWidth="1"/>
    <col min="13" max="13" width="10.28515625" style="177" customWidth="1"/>
    <col min="14" max="14" width="13" style="177" customWidth="1"/>
    <col min="15" max="17" width="11.42578125" style="177"/>
    <col min="18" max="18" width="10.42578125" style="177" customWidth="1"/>
    <col min="19" max="19" width="15" style="177" customWidth="1"/>
    <col min="20" max="20" width="11.42578125" style="177"/>
    <col min="21" max="21" width="27.140625" style="177" customWidth="1"/>
    <col min="22" max="22" width="37.28515625" style="23" hidden="1" customWidth="1"/>
    <col min="23" max="23" width="2" style="177" customWidth="1"/>
    <col min="24" max="166" width="11.42578125" style="177"/>
    <col min="167" max="167" width="70.85546875" style="177" customWidth="1"/>
    <col min="168" max="251" width="7" style="177" customWidth="1"/>
    <col min="252" max="422" width="11.42578125" style="177"/>
    <col min="423" max="423" width="70.85546875" style="177" customWidth="1"/>
    <col min="424" max="507" width="7" style="177" customWidth="1"/>
    <col min="508" max="678" width="11.42578125" style="177"/>
    <col min="679" max="679" width="70.85546875" style="177" customWidth="1"/>
    <col min="680" max="763" width="7" style="177" customWidth="1"/>
    <col min="764" max="934" width="11.42578125" style="177"/>
    <col min="935" max="935" width="70.85546875" style="177" customWidth="1"/>
    <col min="936" max="1019" width="7" style="177" customWidth="1"/>
    <col min="1020" max="1190" width="11.42578125" style="177"/>
    <col min="1191" max="1191" width="70.85546875" style="177" customWidth="1"/>
    <col min="1192" max="1275" width="7" style="177" customWidth="1"/>
    <col min="1276" max="1446" width="11.42578125" style="177"/>
    <col min="1447" max="1447" width="70.85546875" style="177" customWidth="1"/>
    <col min="1448" max="1531" width="7" style="177" customWidth="1"/>
    <col min="1532" max="1702" width="11.42578125" style="177"/>
    <col min="1703" max="1703" width="70.85546875" style="177" customWidth="1"/>
    <col min="1704" max="1787" width="7" style="177" customWidth="1"/>
    <col min="1788" max="1958" width="11.42578125" style="177"/>
    <col min="1959" max="1959" width="70.85546875" style="177" customWidth="1"/>
    <col min="1960" max="2043" width="7" style="177" customWidth="1"/>
    <col min="2044" max="2214" width="11.42578125" style="177"/>
    <col min="2215" max="2215" width="70.85546875" style="177" customWidth="1"/>
    <col min="2216" max="2299" width="7" style="177" customWidth="1"/>
    <col min="2300" max="2470" width="11.42578125" style="177"/>
    <col min="2471" max="2471" width="70.85546875" style="177" customWidth="1"/>
    <col min="2472" max="2555" width="7" style="177" customWidth="1"/>
    <col min="2556" max="2726" width="11.42578125" style="177"/>
    <col min="2727" max="2727" width="70.85546875" style="177" customWidth="1"/>
    <col min="2728" max="2811" width="7" style="177" customWidth="1"/>
    <col min="2812" max="2982" width="11.42578125" style="177"/>
    <col min="2983" max="2983" width="70.85546875" style="177" customWidth="1"/>
    <col min="2984" max="3067" width="7" style="177" customWidth="1"/>
    <col min="3068" max="3238" width="11.42578125" style="177"/>
    <col min="3239" max="3239" width="70.85546875" style="177" customWidth="1"/>
    <col min="3240" max="3323" width="7" style="177" customWidth="1"/>
    <col min="3324" max="3494" width="11.42578125" style="177"/>
    <col min="3495" max="3495" width="70.85546875" style="177" customWidth="1"/>
    <col min="3496" max="3579" width="7" style="177" customWidth="1"/>
    <col min="3580" max="3750" width="11.42578125" style="177"/>
    <col min="3751" max="3751" width="70.85546875" style="177" customWidth="1"/>
    <col min="3752" max="3835" width="7" style="177" customWidth="1"/>
    <col min="3836" max="4006" width="11.42578125" style="177"/>
    <col min="4007" max="4007" width="70.85546875" style="177" customWidth="1"/>
    <col min="4008" max="4091" width="7" style="177" customWidth="1"/>
    <col min="4092" max="4262" width="11.42578125" style="177"/>
    <col min="4263" max="4263" width="70.85546875" style="177" customWidth="1"/>
    <col min="4264" max="4347" width="7" style="177" customWidth="1"/>
    <col min="4348" max="4518" width="11.42578125" style="177"/>
    <col min="4519" max="4519" width="70.85546875" style="177" customWidth="1"/>
    <col min="4520" max="4603" width="7" style="177" customWidth="1"/>
    <col min="4604" max="4774" width="11.42578125" style="177"/>
    <col min="4775" max="4775" width="70.85546875" style="177" customWidth="1"/>
    <col min="4776" max="4859" width="7" style="177" customWidth="1"/>
    <col min="4860" max="5030" width="11.42578125" style="177"/>
    <col min="5031" max="5031" width="70.85546875" style="177" customWidth="1"/>
    <col min="5032" max="5115" width="7" style="177" customWidth="1"/>
    <col min="5116" max="5286" width="11.42578125" style="177"/>
    <col min="5287" max="5287" width="70.85546875" style="177" customWidth="1"/>
    <col min="5288" max="5371" width="7" style="177" customWidth="1"/>
    <col min="5372" max="5542" width="11.42578125" style="177"/>
    <col min="5543" max="5543" width="70.85546875" style="177" customWidth="1"/>
    <col min="5544" max="5627" width="7" style="177" customWidth="1"/>
    <col min="5628" max="5798" width="11.42578125" style="177"/>
    <col min="5799" max="5799" width="70.85546875" style="177" customWidth="1"/>
    <col min="5800" max="5883" width="7" style="177" customWidth="1"/>
    <col min="5884" max="6054" width="11.42578125" style="177"/>
    <col min="6055" max="6055" width="70.85546875" style="177" customWidth="1"/>
    <col min="6056" max="6139" width="7" style="177" customWidth="1"/>
    <col min="6140" max="6310" width="11.42578125" style="177"/>
    <col min="6311" max="6311" width="70.85546875" style="177" customWidth="1"/>
    <col min="6312" max="6395" width="7" style="177" customWidth="1"/>
    <col min="6396" max="6566" width="11.42578125" style="177"/>
    <col min="6567" max="6567" width="70.85546875" style="177" customWidth="1"/>
    <col min="6568" max="6651" width="7" style="177" customWidth="1"/>
    <col min="6652" max="6822" width="11.42578125" style="177"/>
    <col min="6823" max="6823" width="70.85546875" style="177" customWidth="1"/>
    <col min="6824" max="6907" width="7" style="177" customWidth="1"/>
    <col min="6908" max="7078" width="11.42578125" style="177"/>
    <col min="7079" max="7079" width="70.85546875" style="177" customWidth="1"/>
    <col min="7080" max="7163" width="7" style="177" customWidth="1"/>
    <col min="7164" max="7334" width="11.42578125" style="177"/>
    <col min="7335" max="7335" width="70.85546875" style="177" customWidth="1"/>
    <col min="7336" max="7419" width="7" style="177" customWidth="1"/>
    <col min="7420" max="7590" width="11.42578125" style="177"/>
    <col min="7591" max="7591" width="70.85546875" style="177" customWidth="1"/>
    <col min="7592" max="7675" width="7" style="177" customWidth="1"/>
    <col min="7676" max="7846" width="11.42578125" style="177"/>
    <col min="7847" max="7847" width="70.85546875" style="177" customWidth="1"/>
    <col min="7848" max="7931" width="7" style="177" customWidth="1"/>
    <col min="7932" max="8102" width="11.42578125" style="177"/>
    <col min="8103" max="8103" width="70.85546875" style="177" customWidth="1"/>
    <col min="8104" max="8187" width="7" style="177" customWidth="1"/>
    <col min="8188" max="8358" width="11.42578125" style="177"/>
    <col min="8359" max="8359" width="70.85546875" style="177" customWidth="1"/>
    <col min="8360" max="8443" width="7" style="177" customWidth="1"/>
    <col min="8444" max="8614" width="11.42578125" style="177"/>
    <col min="8615" max="8615" width="70.85546875" style="177" customWidth="1"/>
    <col min="8616" max="8699" width="7" style="177" customWidth="1"/>
    <col min="8700" max="8870" width="11.42578125" style="177"/>
    <col min="8871" max="8871" width="70.85546875" style="177" customWidth="1"/>
    <col min="8872" max="8955" width="7" style="177" customWidth="1"/>
    <col min="8956" max="9126" width="11.42578125" style="177"/>
    <col min="9127" max="9127" width="70.85546875" style="177" customWidth="1"/>
    <col min="9128" max="9211" width="7" style="177" customWidth="1"/>
    <col min="9212" max="9382" width="11.42578125" style="177"/>
    <col min="9383" max="9383" width="70.85546875" style="177" customWidth="1"/>
    <col min="9384" max="9467" width="7" style="177" customWidth="1"/>
    <col min="9468" max="9638" width="11.42578125" style="177"/>
    <col min="9639" max="9639" width="70.85546875" style="177" customWidth="1"/>
    <col min="9640" max="9723" width="7" style="177" customWidth="1"/>
    <col min="9724" max="9894" width="11.42578125" style="177"/>
    <col min="9895" max="9895" width="70.85546875" style="177" customWidth="1"/>
    <col min="9896" max="9979" width="7" style="177" customWidth="1"/>
    <col min="9980" max="10150" width="11.42578125" style="177"/>
    <col min="10151" max="10151" width="70.85546875" style="177" customWidth="1"/>
    <col min="10152" max="10235" width="7" style="177" customWidth="1"/>
    <col min="10236" max="10406" width="11.42578125" style="177"/>
    <col min="10407" max="10407" width="70.85546875" style="177" customWidth="1"/>
    <col min="10408" max="10491" width="7" style="177" customWidth="1"/>
    <col min="10492" max="10662" width="11.42578125" style="177"/>
    <col min="10663" max="10663" width="70.85546875" style="177" customWidth="1"/>
    <col min="10664" max="10747" width="7" style="177" customWidth="1"/>
    <col min="10748" max="10918" width="11.42578125" style="177"/>
    <col min="10919" max="10919" width="70.85546875" style="177" customWidth="1"/>
    <col min="10920" max="11003" width="7" style="177" customWidth="1"/>
    <col min="11004" max="11174" width="11.42578125" style="177"/>
    <col min="11175" max="11175" width="70.85546875" style="177" customWidth="1"/>
    <col min="11176" max="11259" width="7" style="177" customWidth="1"/>
    <col min="11260" max="11430" width="11.42578125" style="177"/>
    <col min="11431" max="11431" width="70.85546875" style="177" customWidth="1"/>
    <col min="11432" max="11515" width="7" style="177" customWidth="1"/>
    <col min="11516" max="11686" width="11.42578125" style="177"/>
    <col min="11687" max="11687" width="70.85546875" style="177" customWidth="1"/>
    <col min="11688" max="11771" width="7" style="177" customWidth="1"/>
    <col min="11772" max="11942" width="11.42578125" style="177"/>
    <col min="11943" max="11943" width="70.85546875" style="177" customWidth="1"/>
    <col min="11944" max="12027" width="7" style="177" customWidth="1"/>
    <col min="12028" max="12198" width="11.42578125" style="177"/>
    <col min="12199" max="12199" width="70.85546875" style="177" customWidth="1"/>
    <col min="12200" max="12283" width="7" style="177" customWidth="1"/>
    <col min="12284" max="12454" width="11.42578125" style="177"/>
    <col min="12455" max="12455" width="70.85546875" style="177" customWidth="1"/>
    <col min="12456" max="12539" width="7" style="177" customWidth="1"/>
    <col min="12540" max="12710" width="11.42578125" style="177"/>
    <col min="12711" max="12711" width="70.85546875" style="177" customWidth="1"/>
    <col min="12712" max="12795" width="7" style="177" customWidth="1"/>
    <col min="12796" max="12966" width="11.42578125" style="177"/>
    <col min="12967" max="12967" width="70.85546875" style="177" customWidth="1"/>
    <col min="12968" max="13051" width="7" style="177" customWidth="1"/>
    <col min="13052" max="13222" width="11.42578125" style="177"/>
    <col min="13223" max="13223" width="70.85546875" style="177" customWidth="1"/>
    <col min="13224" max="13307" width="7" style="177" customWidth="1"/>
    <col min="13308" max="13478" width="11.42578125" style="177"/>
    <col min="13479" max="13479" width="70.85546875" style="177" customWidth="1"/>
    <col min="13480" max="13563" width="7" style="177" customWidth="1"/>
    <col min="13564" max="13734" width="11.42578125" style="177"/>
    <col min="13735" max="13735" width="70.85546875" style="177" customWidth="1"/>
    <col min="13736" max="13819" width="7" style="177" customWidth="1"/>
    <col min="13820" max="13990" width="11.42578125" style="177"/>
    <col min="13991" max="13991" width="70.85546875" style="177" customWidth="1"/>
    <col min="13992" max="14075" width="7" style="177" customWidth="1"/>
    <col min="14076" max="14246" width="11.42578125" style="177"/>
    <col min="14247" max="14247" width="70.85546875" style="177" customWidth="1"/>
    <col min="14248" max="14331" width="7" style="177" customWidth="1"/>
    <col min="14332" max="14502" width="11.42578125" style="177"/>
    <col min="14503" max="14503" width="70.85546875" style="177" customWidth="1"/>
    <col min="14504" max="14587" width="7" style="177" customWidth="1"/>
    <col min="14588" max="14758" width="11.42578125" style="177"/>
    <col min="14759" max="14759" width="70.85546875" style="177" customWidth="1"/>
    <col min="14760" max="14843" width="7" style="177" customWidth="1"/>
    <col min="14844" max="15014" width="11.42578125" style="177"/>
    <col min="15015" max="15015" width="70.85546875" style="177" customWidth="1"/>
    <col min="15016" max="15099" width="7" style="177" customWidth="1"/>
    <col min="15100" max="15270" width="11.42578125" style="177"/>
    <col min="15271" max="15271" width="70.85546875" style="177" customWidth="1"/>
    <col min="15272" max="15355" width="7" style="177" customWidth="1"/>
    <col min="15356" max="15526" width="11.42578125" style="177"/>
    <col min="15527" max="15527" width="70.85546875" style="177" customWidth="1"/>
    <col min="15528" max="15611" width="7" style="177" customWidth="1"/>
    <col min="15612" max="15782" width="11.42578125" style="177"/>
    <col min="15783" max="15783" width="70.85546875" style="177" customWidth="1"/>
    <col min="15784" max="15867" width="7" style="177" customWidth="1"/>
    <col min="15868" max="16038" width="11.42578125" style="177"/>
    <col min="16039" max="16039" width="70.85546875" style="177" customWidth="1"/>
    <col min="16040" max="16123" width="7" style="177" customWidth="1"/>
    <col min="16124" max="16384" width="11.42578125" style="177"/>
  </cols>
  <sheetData>
    <row r="1" spans="1:31" s="175" customFormat="1" ht="37.5" customHeight="1" x14ac:dyDescent="0.35">
      <c r="A1" s="604" t="s">
        <v>8</v>
      </c>
      <c r="B1" s="174"/>
      <c r="C1" s="174"/>
      <c r="D1" s="174"/>
      <c r="E1" s="174"/>
      <c r="F1" s="191"/>
      <c r="G1" s="191"/>
      <c r="H1" s="191"/>
      <c r="I1" s="191"/>
      <c r="J1" s="191"/>
      <c r="K1" s="191"/>
      <c r="L1" s="191"/>
      <c r="M1" s="191"/>
      <c r="N1" s="191"/>
      <c r="O1" s="191"/>
      <c r="P1" s="191"/>
      <c r="Q1" s="191"/>
      <c r="R1" s="191"/>
      <c r="S1" s="191"/>
      <c r="T1" s="191"/>
      <c r="U1" s="191"/>
      <c r="V1" s="20" t="s">
        <v>60</v>
      </c>
    </row>
    <row r="2" spans="1:31" s="175" customFormat="1" ht="19.5" customHeight="1" thickBot="1" x14ac:dyDescent="0.4">
      <c r="A2" s="605"/>
      <c r="B2" s="174"/>
      <c r="C2" s="174"/>
      <c r="D2" s="174"/>
      <c r="E2" s="174"/>
      <c r="F2" s="191"/>
      <c r="G2" s="191"/>
      <c r="H2" s="191"/>
      <c r="I2" s="191"/>
      <c r="J2" s="191"/>
      <c r="K2" s="191"/>
      <c r="L2" s="191"/>
      <c r="M2" s="191"/>
      <c r="N2" s="191"/>
      <c r="O2" s="191"/>
      <c r="P2" s="191"/>
      <c r="Q2" s="191"/>
      <c r="R2" s="191"/>
      <c r="S2" s="191"/>
      <c r="T2" s="191"/>
      <c r="U2" s="191"/>
      <c r="V2" s="21">
        <v>3</v>
      </c>
    </row>
    <row r="3" spans="1:31" ht="59.25" customHeight="1" thickBot="1" x14ac:dyDescent="0.25">
      <c r="A3" s="61" t="s">
        <v>140</v>
      </c>
      <c r="B3" s="608" t="s">
        <v>24</v>
      </c>
      <c r="C3" s="616" t="s">
        <v>25</v>
      </c>
      <c r="D3" s="608" t="s">
        <v>26</v>
      </c>
      <c r="E3" s="608" t="s">
        <v>27</v>
      </c>
      <c r="F3" s="610" t="s">
        <v>89</v>
      </c>
      <c r="G3" s="611"/>
      <c r="H3" s="612"/>
      <c r="I3" s="3"/>
      <c r="J3" s="192" t="s">
        <v>13</v>
      </c>
      <c r="K3" s="617">
        <f>Parametre!P5</f>
        <v>0</v>
      </c>
      <c r="L3" s="617"/>
      <c r="M3" s="193" t="s">
        <v>7</v>
      </c>
      <c r="N3" s="194" t="str">
        <f>IFERROR(VLOOKUP(A1,Parametre!AA15:AC44,2,0),"-")</f>
        <v>-</v>
      </c>
      <c r="O3" s="151"/>
      <c r="P3" s="151"/>
      <c r="Q3" s="193" t="s">
        <v>12</v>
      </c>
      <c r="R3" s="194" t="str">
        <f>IFERROR(VLOOKUP(A1,Parametre!AA15:AC44,3,0),"-")</f>
        <v>-</v>
      </c>
      <c r="S3" s="151"/>
      <c r="T3" s="152" t="s">
        <v>86</v>
      </c>
      <c r="U3" s="153">
        <f ca="1">TODAY()</f>
        <v>42070</v>
      </c>
      <c r="V3" s="22" t="e">
        <f>LOOKUP(A1,Liste_eleve2,Parametre!N15:N44)</f>
        <v>#N/A</v>
      </c>
    </row>
    <row r="4" spans="1:31" ht="37.5" customHeight="1" thickBot="1" x14ac:dyDescent="0.5">
      <c r="A4" s="195" t="s">
        <v>0</v>
      </c>
      <c r="B4" s="609"/>
      <c r="C4" s="609"/>
      <c r="D4" s="609"/>
      <c r="E4" s="609"/>
      <c r="F4" s="613"/>
      <c r="G4" s="614"/>
      <c r="H4" s="615"/>
      <c r="I4" s="3"/>
      <c r="J4" s="15" t="s">
        <v>168</v>
      </c>
      <c r="K4" s="15"/>
      <c r="L4" s="155"/>
      <c r="M4" s="155"/>
      <c r="N4" s="15"/>
      <c r="O4" s="15"/>
      <c r="P4" s="155"/>
      <c r="Q4" s="44" t="s">
        <v>87</v>
      </c>
      <c r="R4" s="572" t="str">
        <f>N3</f>
        <v>-</v>
      </c>
      <c r="S4" s="572"/>
      <c r="T4" s="155"/>
      <c r="U4" s="155"/>
      <c r="V4" s="22">
        <v>1</v>
      </c>
    </row>
    <row r="5" spans="1:31" ht="28.5" customHeight="1" x14ac:dyDescent="0.45">
      <c r="A5" s="600" t="s">
        <v>1</v>
      </c>
      <c r="B5" s="164"/>
      <c r="C5" s="41"/>
      <c r="D5" s="41"/>
      <c r="E5" s="165"/>
      <c r="F5" s="196" t="str">
        <f t="shared" ref="F5:F7" si="0">IFERROR(((((3*B5)+(2*C5)+D5+(E5/2))/(B5+C5+D5+E5))*(100/15)),"")</f>
        <v/>
      </c>
      <c r="G5" s="197" t="str">
        <f>IF(B5&gt;=Bareme!DT5,"A",IF(F5="","",IF(F5&gt;=Bareme!DU5,"EC",IF(F5&lt;Bareme!DU5,"NA",""))))</f>
        <v/>
      </c>
      <c r="H5" s="589" t="str">
        <f>IFERROR(AVERAGE(F5:F22),"")</f>
        <v/>
      </c>
      <c r="I5" s="592"/>
      <c r="J5" s="14" t="s">
        <v>16</v>
      </c>
      <c r="K5" s="16" t="s">
        <v>169</v>
      </c>
      <c r="L5" s="155"/>
      <c r="M5" s="155"/>
      <c r="N5" s="16"/>
      <c r="O5" s="16"/>
      <c r="P5" s="16"/>
      <c r="Q5" s="44" t="s">
        <v>12</v>
      </c>
      <c r="R5" s="573" t="str">
        <f>R3</f>
        <v>-</v>
      </c>
      <c r="S5" s="573"/>
      <c r="T5" s="155"/>
      <c r="U5" s="155"/>
      <c r="V5" s="22"/>
    </row>
    <row r="6" spans="1:31" ht="28.5" customHeight="1" thickBot="1" x14ac:dyDescent="0.5">
      <c r="A6" s="600"/>
      <c r="B6" s="166"/>
      <c r="C6" s="167"/>
      <c r="D6" s="167"/>
      <c r="E6" s="168"/>
      <c r="F6" s="198"/>
      <c r="G6" s="199"/>
      <c r="H6" s="590"/>
      <c r="I6" s="592"/>
      <c r="J6" s="39" t="s">
        <v>17</v>
      </c>
      <c r="K6" s="16" t="s">
        <v>18</v>
      </c>
      <c r="L6" s="155"/>
      <c r="M6" s="155"/>
      <c r="N6" s="16"/>
      <c r="O6" s="16"/>
      <c r="P6" s="16"/>
      <c r="Q6" s="44" t="s">
        <v>88</v>
      </c>
      <c r="R6" s="573">
        <f>Parametre!P9</f>
        <v>2020</v>
      </c>
      <c r="S6" s="573"/>
      <c r="T6" s="155"/>
      <c r="U6" s="155"/>
      <c r="V6" s="22"/>
    </row>
    <row r="7" spans="1:31" ht="28.5" customHeight="1" x14ac:dyDescent="0.2">
      <c r="A7" s="601" t="s">
        <v>61</v>
      </c>
      <c r="B7" s="40"/>
      <c r="C7" s="41"/>
      <c r="D7" s="41"/>
      <c r="E7" s="41"/>
      <c r="F7" s="200" t="str">
        <f t="shared" si="0"/>
        <v/>
      </c>
      <c r="G7" s="197" t="str">
        <f>IF(B7&gt;=Bareme!DT7,"A",IF(F7="","",IF(F7&gt;=Bareme!DU7,"EC",IF(F7&lt;Bareme!DU7,"NA",""))))</f>
        <v/>
      </c>
      <c r="H7" s="590"/>
      <c r="I7" s="592"/>
      <c r="J7" s="13" t="s">
        <v>19</v>
      </c>
      <c r="K7" s="16" t="s">
        <v>170</v>
      </c>
      <c r="L7" s="155"/>
      <c r="M7" s="155"/>
      <c r="N7" s="16"/>
      <c r="O7" s="16"/>
      <c r="P7" s="16"/>
      <c r="Q7" s="155"/>
      <c r="R7" s="155"/>
      <c r="S7" s="155"/>
      <c r="T7" s="155"/>
      <c r="U7" s="155"/>
      <c r="V7" s="22"/>
    </row>
    <row r="8" spans="1:31" ht="28.5" customHeight="1" thickBot="1" x14ac:dyDescent="0.6">
      <c r="A8" s="601"/>
      <c r="B8" s="17"/>
      <c r="C8" s="18"/>
      <c r="D8" s="18"/>
      <c r="E8" s="19"/>
      <c r="F8" s="201"/>
      <c r="G8" s="199"/>
      <c r="H8" s="590"/>
      <c r="I8" s="592"/>
      <c r="J8" s="212"/>
      <c r="K8" s="212"/>
      <c r="L8" s="212"/>
      <c r="M8" s="155"/>
      <c r="N8" s="155"/>
      <c r="O8" s="155"/>
      <c r="P8" s="155"/>
      <c r="Q8" s="155"/>
      <c r="R8" s="155"/>
      <c r="S8" s="155"/>
      <c r="T8" s="155"/>
      <c r="U8" s="155"/>
      <c r="V8" s="22"/>
    </row>
    <row r="9" spans="1:31" s="176" customFormat="1" ht="28.5" customHeight="1" x14ac:dyDescent="0.6">
      <c r="A9" s="598" t="s">
        <v>48</v>
      </c>
      <c r="B9" s="40"/>
      <c r="C9" s="41"/>
      <c r="D9" s="41"/>
      <c r="E9" s="41"/>
      <c r="F9" s="200" t="str">
        <f t="shared" ref="F9" si="1">IFERROR(((((3*B9)+(2*C9)+D9+(E9/2))/(B9+C9+D9+E9))*(100/15)),"")</f>
        <v/>
      </c>
      <c r="G9" s="197" t="str">
        <f>IF(B9&gt;=Bareme!DT9,"A",IF(F9="","",IF(F9&gt;=Bareme!DU9,"EC",IF(F9&lt;Bareme!DU9,"NA",""))))</f>
        <v/>
      </c>
      <c r="H9" s="590"/>
      <c r="I9" s="592"/>
      <c r="J9" s="581" t="s">
        <v>182</v>
      </c>
      <c r="K9" s="581"/>
      <c r="L9" s="581"/>
      <c r="M9" s="581"/>
      <c r="N9" s="581"/>
      <c r="O9" s="581"/>
      <c r="P9" s="581"/>
      <c r="Q9" s="581"/>
      <c r="R9" s="581"/>
      <c r="S9" s="581"/>
      <c r="T9" s="581"/>
      <c r="U9" s="581"/>
      <c r="V9" s="23"/>
      <c r="W9" s="178"/>
      <c r="X9" s="178"/>
      <c r="Y9" s="178"/>
      <c r="Z9" s="178"/>
      <c r="AA9" s="178"/>
      <c r="AB9" s="178"/>
      <c r="AC9" s="178"/>
      <c r="AD9" s="178"/>
      <c r="AE9" s="178"/>
    </row>
    <row r="10" spans="1:31" ht="28.5" customHeight="1" thickBot="1" x14ac:dyDescent="0.6">
      <c r="A10" s="598"/>
      <c r="B10" s="17"/>
      <c r="C10" s="18"/>
      <c r="D10" s="18"/>
      <c r="E10" s="19"/>
      <c r="F10" s="201"/>
      <c r="G10" s="199"/>
      <c r="H10" s="590"/>
      <c r="I10" s="592"/>
      <c r="J10" s="212"/>
      <c r="K10" s="212"/>
      <c r="L10" s="212"/>
      <c r="M10" s="587"/>
      <c r="N10" s="588" t="str">
        <f>IFERROR(AVERAGE(F5,F11,F15,F17,F19,F21,F27,F29,F31,F33,F55,F57,F63,F65,F67,F73,F77,F79,F81,F91),"-")</f>
        <v>-</v>
      </c>
      <c r="O10" s="209"/>
      <c r="P10" s="80"/>
      <c r="Q10" s="80"/>
      <c r="R10" s="80"/>
      <c r="S10" s="80"/>
      <c r="T10" s="80"/>
      <c r="U10" s="80"/>
      <c r="W10" s="179"/>
      <c r="X10" s="179"/>
      <c r="Y10" s="180"/>
      <c r="Z10" s="181"/>
      <c r="AA10" s="181"/>
      <c r="AB10" s="181"/>
      <c r="AC10" s="181"/>
      <c r="AD10" s="181"/>
      <c r="AE10" s="181"/>
    </row>
    <row r="11" spans="1:31" ht="28.5" customHeight="1" x14ac:dyDescent="0.55000000000000004">
      <c r="A11" s="600" t="s">
        <v>31</v>
      </c>
      <c r="B11" s="40"/>
      <c r="C11" s="41"/>
      <c r="D11" s="41"/>
      <c r="E11" s="41"/>
      <c r="F11" s="200" t="str">
        <f t="shared" ref="F11" si="2">IFERROR(((((3*B11)+(2*C11)+D11+(E11/2))/(B11+C11+D11+E11))*(100/15)),"")</f>
        <v/>
      </c>
      <c r="G11" s="197" t="str">
        <f>IF(B11&gt;=Bareme!DT11,"A",IF(F11="","",IF(F11&gt;=Bareme!DU11,"EC",IF(F11&lt;Bareme!DU11,"NA",""))))</f>
        <v/>
      </c>
      <c r="H11" s="590"/>
      <c r="I11" s="592"/>
      <c r="J11" s="212"/>
      <c r="K11" s="212"/>
      <c r="L11" s="212"/>
      <c r="M11" s="587"/>
      <c r="N11" s="588"/>
      <c r="O11" s="210" t="s">
        <v>175</v>
      </c>
      <c r="P11" s="80"/>
      <c r="Q11" s="80"/>
      <c r="R11" s="80"/>
      <c r="S11" s="80"/>
      <c r="T11" s="80"/>
      <c r="U11" s="80"/>
      <c r="W11" s="182"/>
      <c r="X11" s="182"/>
      <c r="Y11" s="180"/>
      <c r="Z11" s="181"/>
      <c r="AA11" s="181"/>
      <c r="AB11" s="181"/>
      <c r="AC11" s="181"/>
      <c r="AD11" s="181"/>
      <c r="AE11" s="181"/>
    </row>
    <row r="12" spans="1:31" ht="28.5" customHeight="1" thickBot="1" x14ac:dyDescent="0.25">
      <c r="A12" s="600"/>
      <c r="B12" s="17"/>
      <c r="C12" s="18"/>
      <c r="D12" s="18"/>
      <c r="E12" s="19"/>
      <c r="F12" s="201"/>
      <c r="G12" s="199"/>
      <c r="H12" s="590"/>
      <c r="I12" s="592"/>
      <c r="J12" s="3"/>
      <c r="K12" s="3"/>
      <c r="L12" s="155"/>
      <c r="M12" s="587"/>
      <c r="N12" s="588"/>
      <c r="O12" s="79" t="s">
        <v>174</v>
      </c>
      <c r="P12" s="80"/>
      <c r="Q12" s="80"/>
      <c r="R12" s="80"/>
      <c r="S12" s="80"/>
      <c r="T12" s="80"/>
      <c r="U12" s="80"/>
      <c r="W12" s="182"/>
      <c r="X12" s="182"/>
      <c r="Y12" s="180"/>
      <c r="Z12" s="181"/>
      <c r="AA12" s="181"/>
      <c r="AB12" s="181"/>
      <c r="AC12" s="181"/>
      <c r="AD12" s="181"/>
      <c r="AE12" s="181"/>
    </row>
    <row r="13" spans="1:31" ht="28.5" customHeight="1" x14ac:dyDescent="0.2">
      <c r="A13" s="598" t="s">
        <v>49</v>
      </c>
      <c r="B13" s="40"/>
      <c r="C13" s="41"/>
      <c r="D13" s="41"/>
      <c r="E13" s="41"/>
      <c r="F13" s="200" t="str">
        <f t="shared" ref="F13" si="3">IFERROR(((((3*B13)+(2*C13)+D13+(E13/2))/(B13+C13+D13+E13))*(100/15)),"")</f>
        <v/>
      </c>
      <c r="G13" s="197" t="str">
        <f>IF(B13&gt;=Bareme!DT13,"A",IF(F13="","",IF(F13&gt;=Bareme!DU13,"EC",IF(F13&lt;Bareme!DU13,"NA",""))))</f>
        <v/>
      </c>
      <c r="H13" s="590"/>
      <c r="I13" s="592"/>
      <c r="J13" s="582" t="s">
        <v>78</v>
      </c>
      <c r="K13" s="582"/>
      <c r="L13" s="582"/>
      <c r="M13" s="173"/>
      <c r="N13" s="202" t="str">
        <f>IFERROR(AVERAGE(F9,F13,F23,F25,F61,F85,F87,F93),"-")</f>
        <v>-</v>
      </c>
      <c r="O13" s="81" t="s">
        <v>20</v>
      </c>
      <c r="P13" s="82"/>
      <c r="Q13" s="82"/>
      <c r="R13" s="82"/>
      <c r="S13" s="82"/>
      <c r="T13" s="82"/>
      <c r="U13" s="82"/>
      <c r="W13" s="182"/>
      <c r="X13" s="182"/>
      <c r="Y13" s="180"/>
      <c r="Z13" s="181"/>
      <c r="AA13" s="181"/>
      <c r="AB13" s="181"/>
      <c r="AC13" s="181"/>
      <c r="AD13" s="181"/>
      <c r="AE13" s="181"/>
    </row>
    <row r="14" spans="1:31" ht="28.5" customHeight="1" thickBot="1" x14ac:dyDescent="0.25">
      <c r="A14" s="598"/>
      <c r="B14" s="17"/>
      <c r="C14" s="18"/>
      <c r="D14" s="18"/>
      <c r="E14" s="19"/>
      <c r="F14" s="201"/>
      <c r="G14" s="199"/>
      <c r="H14" s="590"/>
      <c r="I14" s="592"/>
      <c r="J14" s="582"/>
      <c r="K14" s="582"/>
      <c r="L14" s="582"/>
      <c r="M14" s="173"/>
      <c r="N14" s="203" t="str">
        <f>IFERROR(AVERAGE(F37,F41,F43,F59),"-")</f>
        <v>-</v>
      </c>
      <c r="O14" s="83" t="s">
        <v>21</v>
      </c>
      <c r="P14" s="84"/>
      <c r="Q14" s="84"/>
      <c r="R14" s="84"/>
      <c r="S14" s="84"/>
      <c r="T14" s="84"/>
      <c r="U14" s="84"/>
      <c r="W14" s="182"/>
      <c r="X14" s="182"/>
      <c r="Y14" s="180"/>
      <c r="Z14" s="181"/>
      <c r="AA14" s="181"/>
      <c r="AB14" s="181"/>
      <c r="AC14" s="181"/>
      <c r="AD14" s="181"/>
      <c r="AE14" s="181"/>
    </row>
    <row r="15" spans="1:31" ht="28.5" customHeight="1" x14ac:dyDescent="0.2">
      <c r="A15" s="600" t="s">
        <v>2</v>
      </c>
      <c r="B15" s="40"/>
      <c r="C15" s="41"/>
      <c r="D15" s="41"/>
      <c r="E15" s="41"/>
      <c r="F15" s="200" t="str">
        <f t="shared" ref="F15" si="4">IFERROR(((((3*B15)+(2*C15)+D15+(E15/2))/(B15+C15+D15+E15))*(100/15)),"")</f>
        <v/>
      </c>
      <c r="G15" s="197" t="str">
        <f>IF(B15&gt;=Bareme!DT15,"A",IF(F15="","",IF(F15&gt;=Bareme!DU15,"EC",IF(F15&lt;Bareme!DU15,"NA",""))))</f>
        <v/>
      </c>
      <c r="H15" s="590"/>
      <c r="I15" s="592"/>
      <c r="J15" s="583" t="s">
        <v>8</v>
      </c>
      <c r="K15" s="584"/>
      <c r="L15" s="606" t="s">
        <v>5</v>
      </c>
      <c r="M15" s="173"/>
      <c r="N15" s="204" t="str">
        <f>IFERROR(AVERAGE(F7,F47,F49,F51,F53,F83,F89),"-")</f>
        <v>-</v>
      </c>
      <c r="O15" s="85" t="s">
        <v>22</v>
      </c>
      <c r="P15" s="86"/>
      <c r="Q15" s="86"/>
      <c r="R15" s="86"/>
      <c r="S15" s="86"/>
      <c r="T15" s="86"/>
      <c r="U15" s="86"/>
      <c r="W15" s="182"/>
      <c r="X15" s="182"/>
      <c r="Y15" s="180"/>
      <c r="Z15" s="181"/>
      <c r="AA15" s="181"/>
      <c r="AB15" s="181"/>
      <c r="AC15" s="181"/>
      <c r="AD15" s="181"/>
      <c r="AE15" s="181"/>
    </row>
    <row r="16" spans="1:31" ht="28.5" customHeight="1" thickBot="1" x14ac:dyDescent="0.25">
      <c r="A16" s="600"/>
      <c r="B16" s="17"/>
      <c r="C16" s="18"/>
      <c r="D16" s="18"/>
      <c r="E16" s="19"/>
      <c r="F16" s="201"/>
      <c r="G16" s="199"/>
      <c r="H16" s="590"/>
      <c r="I16" s="592"/>
      <c r="J16" s="585"/>
      <c r="K16" s="586"/>
      <c r="L16" s="607"/>
      <c r="M16" s="173"/>
      <c r="N16" s="205" t="str">
        <f>IFERROR(AVERAGE(F35,F39,F45,F69,F71,F75),"-")</f>
        <v>-</v>
      </c>
      <c r="O16" s="87" t="s">
        <v>23</v>
      </c>
      <c r="P16" s="88"/>
      <c r="Q16" s="88"/>
      <c r="R16" s="88"/>
      <c r="S16" s="88"/>
      <c r="T16" s="88"/>
      <c r="U16" s="88"/>
      <c r="W16" s="182"/>
      <c r="X16" s="182"/>
      <c r="Y16" s="180"/>
      <c r="Z16" s="181"/>
      <c r="AA16" s="181"/>
      <c r="AB16" s="181"/>
      <c r="AC16" s="181"/>
      <c r="AD16" s="181"/>
      <c r="AE16" s="181"/>
    </row>
    <row r="17" spans="1:31" ht="28.5" customHeight="1" x14ac:dyDescent="0.2">
      <c r="A17" s="600" t="s">
        <v>32</v>
      </c>
      <c r="B17" s="40"/>
      <c r="C17" s="41"/>
      <c r="D17" s="41"/>
      <c r="E17" s="41"/>
      <c r="F17" s="200" t="str">
        <f t="shared" ref="F17" si="5">IFERROR(((((3*B17)+(2*C17)+D17+(E17/2))/(B17+C17+D17+E17))*(100/15)),"")</f>
        <v/>
      </c>
      <c r="G17" s="197" t="str">
        <f>IF(B17&gt;=Bareme!DT17,"A",IF(F17="","",IF(F17&gt;=Bareme!DU17,"EC",IF(F17&lt;Bareme!DU17,"NA",""))))</f>
        <v/>
      </c>
      <c r="H17" s="590"/>
      <c r="I17" s="592"/>
      <c r="J17" s="3"/>
      <c r="K17" s="3"/>
      <c r="L17" s="155"/>
      <c r="M17" s="155"/>
      <c r="N17" s="155"/>
      <c r="O17" s="16"/>
      <c r="P17" s="155"/>
      <c r="Q17" s="155"/>
      <c r="R17" s="155"/>
      <c r="S17" s="155"/>
      <c r="T17" s="155"/>
      <c r="U17" s="155"/>
      <c r="W17" s="183"/>
      <c r="X17" s="183"/>
      <c r="Y17" s="180"/>
      <c r="Z17" s="181"/>
      <c r="AA17" s="181"/>
      <c r="AB17" s="181"/>
      <c r="AC17" s="181"/>
      <c r="AD17" s="181"/>
      <c r="AE17" s="181"/>
    </row>
    <row r="18" spans="1:31" ht="28.5" customHeight="1" thickBot="1" x14ac:dyDescent="0.25">
      <c r="A18" s="600"/>
      <c r="B18" s="17"/>
      <c r="C18" s="18"/>
      <c r="D18" s="18"/>
      <c r="E18" s="19"/>
      <c r="F18" s="201"/>
      <c r="G18" s="199"/>
      <c r="H18" s="590"/>
      <c r="I18" s="592"/>
      <c r="J18" s="3"/>
      <c r="K18" s="3"/>
      <c r="L18" s="155"/>
      <c r="M18" s="155"/>
      <c r="N18" s="155"/>
      <c r="O18" s="155"/>
      <c r="P18" s="155"/>
      <c r="Q18" s="155"/>
      <c r="R18" s="155"/>
      <c r="S18" s="155"/>
      <c r="T18" s="155"/>
      <c r="U18" s="155"/>
      <c r="W18" s="182"/>
      <c r="X18" s="182"/>
      <c r="Y18" s="180"/>
      <c r="Z18" s="181"/>
      <c r="AA18" s="181"/>
      <c r="AB18" s="181"/>
      <c r="AC18" s="181"/>
      <c r="AD18" s="181"/>
      <c r="AE18" s="181"/>
    </row>
    <row r="19" spans="1:31" ht="28.5" customHeight="1" x14ac:dyDescent="0.2">
      <c r="A19" s="600" t="s">
        <v>33</v>
      </c>
      <c r="B19" s="40"/>
      <c r="C19" s="41"/>
      <c r="D19" s="41"/>
      <c r="E19" s="41"/>
      <c r="F19" s="200" t="str">
        <f t="shared" ref="F19" si="6">IFERROR(((((3*B19)+(2*C19)+D19+(E19/2))/(B19+C19+D19+E19))*(100/15)),"")</f>
        <v/>
      </c>
      <c r="G19" s="197" t="str">
        <f>IF(B19&gt;=Bareme!DT19,"A",IF(F19="","",IF(F19&gt;=Bareme!DU19,"EC",IF(F19&lt;Bareme!DU19,"NA",""))))</f>
        <v/>
      </c>
      <c r="H19" s="590"/>
      <c r="I19" s="592"/>
      <c r="J19" s="618" t="s">
        <v>59</v>
      </c>
      <c r="K19" s="619"/>
      <c r="L19" s="619"/>
      <c r="M19" s="619"/>
      <c r="N19" s="619"/>
      <c r="O19" s="620"/>
      <c r="P19" s="155"/>
      <c r="Q19" s="574" t="s">
        <v>100</v>
      </c>
      <c r="R19" s="575"/>
      <c r="S19" s="251"/>
      <c r="T19" s="155"/>
      <c r="U19" s="172"/>
      <c r="W19" s="184"/>
      <c r="X19" s="184"/>
      <c r="Y19" s="181"/>
      <c r="Z19" s="181"/>
      <c r="AA19" s="181"/>
      <c r="AB19" s="181"/>
      <c r="AC19" s="181"/>
      <c r="AD19" s="181"/>
      <c r="AE19" s="181"/>
    </row>
    <row r="20" spans="1:31" ht="28.5" customHeight="1" thickBot="1" x14ac:dyDescent="0.25">
      <c r="A20" s="600"/>
      <c r="B20" s="17"/>
      <c r="C20" s="18"/>
      <c r="D20" s="18"/>
      <c r="E20" s="19"/>
      <c r="F20" s="201"/>
      <c r="G20" s="199"/>
      <c r="H20" s="590"/>
      <c r="I20" s="592"/>
      <c r="J20" s="206" t="s">
        <v>56</v>
      </c>
      <c r="K20" s="593" t="str">
        <f>IF(AND(G37="A",G41="A",G43="A",G59="A")=TRUE," Prêt pour la certification", " Non prêt pour la certification")</f>
        <v xml:space="preserve"> Non prêt pour la certification</v>
      </c>
      <c r="L20" s="593"/>
      <c r="M20" s="593"/>
      <c r="N20" s="593"/>
      <c r="O20" s="594"/>
      <c r="P20" s="45"/>
      <c r="Q20" s="576"/>
      <c r="R20" s="577"/>
      <c r="S20" s="251"/>
      <c r="T20" s="155"/>
      <c r="U20" s="67">
        <v>0</v>
      </c>
      <c r="W20" s="185"/>
      <c r="X20" s="185"/>
      <c r="Y20" s="186"/>
      <c r="Z20" s="186"/>
      <c r="AA20" s="186"/>
      <c r="AB20" s="186"/>
      <c r="AC20" s="186"/>
      <c r="AD20" s="186"/>
      <c r="AE20" s="186"/>
    </row>
    <row r="21" spans="1:31" ht="28.5" customHeight="1" x14ac:dyDescent="0.2">
      <c r="A21" s="600" t="s">
        <v>34</v>
      </c>
      <c r="B21" s="40"/>
      <c r="C21" s="41"/>
      <c r="D21" s="41"/>
      <c r="E21" s="41"/>
      <c r="F21" s="200" t="str">
        <f t="shared" ref="F21" si="7">IFERROR(((((3*B21)+(2*C21)+D21+(E21/2))/(B21+C21+D21+E21))*(100/15)),"")</f>
        <v/>
      </c>
      <c r="G21" s="197" t="str">
        <f>IF(B21&gt;=Bareme!DT21,"A",IF(F21="","",IF(F21&gt;=Bareme!DU21,"EC",IF(F21&lt;Bareme!DU21,"NA",""))))</f>
        <v/>
      </c>
      <c r="H21" s="590"/>
      <c r="I21" s="592"/>
      <c r="J21" s="207" t="s">
        <v>57</v>
      </c>
      <c r="K21" s="593" t="str">
        <f>IF(AND(G7,G47,G49,G51,G53,G83,G89="A")=TRUE," Prêt pour la certification", " Non prêt pour la certification")</f>
        <v xml:space="preserve"> Non prêt pour la certification</v>
      </c>
      <c r="L21" s="593"/>
      <c r="M21" s="593"/>
      <c r="N21" s="593"/>
      <c r="O21" s="594"/>
      <c r="P21" s="45"/>
      <c r="Q21" s="576"/>
      <c r="R21" s="577"/>
      <c r="S21" s="251"/>
      <c r="T21" s="155"/>
      <c r="U21" s="67"/>
      <c r="W21" s="187"/>
      <c r="X21" s="187"/>
      <c r="Y21" s="186"/>
      <c r="Z21" s="186"/>
      <c r="AA21" s="186"/>
      <c r="AB21" s="186"/>
      <c r="AC21" s="186"/>
      <c r="AD21" s="186"/>
      <c r="AE21" s="186"/>
    </row>
    <row r="22" spans="1:31" ht="28.5" customHeight="1" thickBot="1" x14ac:dyDescent="0.25">
      <c r="A22" s="600"/>
      <c r="B22" s="17"/>
      <c r="C22" s="18"/>
      <c r="D22" s="18"/>
      <c r="E22" s="19"/>
      <c r="F22" s="201"/>
      <c r="G22" s="199"/>
      <c r="H22" s="591"/>
      <c r="I22" s="592"/>
      <c r="J22" s="208" t="s">
        <v>58</v>
      </c>
      <c r="K22" s="595" t="str">
        <f>IF(AND(G35,G39,G45,G69,G71,G75="A")=TRUE," Prêt pour la certification", " Non prêt pour la certification")</f>
        <v xml:space="preserve"> Non prêt pour la certification</v>
      </c>
      <c r="L22" s="595"/>
      <c r="M22" s="595"/>
      <c r="N22" s="595"/>
      <c r="O22" s="596"/>
      <c r="P22" s="45"/>
      <c r="Q22" s="576"/>
      <c r="R22" s="577"/>
      <c r="S22" s="251"/>
      <c r="T22" s="155"/>
      <c r="U22" s="67">
        <v>0</v>
      </c>
      <c r="W22" s="185"/>
      <c r="X22" s="185"/>
      <c r="Y22" s="186"/>
      <c r="Z22" s="186"/>
      <c r="AA22" s="186"/>
      <c r="AB22" s="186"/>
      <c r="AC22" s="186"/>
      <c r="AD22" s="186"/>
      <c r="AE22" s="186"/>
    </row>
    <row r="23" spans="1:31" ht="28.5" customHeight="1" x14ac:dyDescent="0.2">
      <c r="A23" s="598" t="s">
        <v>50</v>
      </c>
      <c r="B23" s="40"/>
      <c r="C23" s="41"/>
      <c r="D23" s="41"/>
      <c r="E23" s="41"/>
      <c r="F23" s="200" t="str">
        <f t="shared" ref="F23" si="8">IFERROR(((((3*B23)+(2*C23)+D23+(E23/2))/(B23+C23+D23+E23))*(100/15)),"")</f>
        <v/>
      </c>
      <c r="G23" s="197" t="str">
        <f>IF(B23&gt;=Bareme!DT23,"A",IF(F23="","",IF(F23&gt;=Bareme!DU23,"EC",IF(F23&lt;Bareme!DU23,"NA",""))))</f>
        <v/>
      </c>
      <c r="H23" s="589" t="str">
        <f>IFERROR(AVERAGE(F23:F60),"")</f>
        <v/>
      </c>
      <c r="I23" s="592"/>
      <c r="J23" s="3"/>
      <c r="K23" s="3"/>
      <c r="L23" s="155"/>
      <c r="M23" s="155"/>
      <c r="N23" s="155"/>
      <c r="O23" s="155"/>
      <c r="P23" s="155"/>
      <c r="Q23" s="576"/>
      <c r="R23" s="577"/>
      <c r="S23" s="251"/>
      <c r="T23" s="155"/>
      <c r="U23" s="67">
        <v>0</v>
      </c>
    </row>
    <row r="24" spans="1:31" ht="28.5" customHeight="1" thickBot="1" x14ac:dyDescent="0.25">
      <c r="A24" s="598"/>
      <c r="B24" s="17"/>
      <c r="C24" s="18"/>
      <c r="D24" s="18"/>
      <c r="E24" s="19"/>
      <c r="F24" s="201"/>
      <c r="G24" s="199"/>
      <c r="H24" s="590"/>
      <c r="I24" s="592"/>
      <c r="J24" s="3"/>
      <c r="K24" s="3"/>
      <c r="L24" s="155"/>
      <c r="M24" s="155"/>
      <c r="N24" s="155"/>
      <c r="O24" s="155"/>
      <c r="P24" s="155"/>
      <c r="Q24" s="576"/>
      <c r="R24" s="577"/>
      <c r="S24" s="251"/>
      <c r="T24" s="155"/>
      <c r="U24" s="67">
        <v>0</v>
      </c>
    </row>
    <row r="25" spans="1:31" ht="28.5" customHeight="1" x14ac:dyDescent="0.2">
      <c r="A25" s="598" t="s">
        <v>51</v>
      </c>
      <c r="B25" s="40"/>
      <c r="C25" s="41"/>
      <c r="D25" s="41"/>
      <c r="E25" s="41"/>
      <c r="F25" s="200" t="str">
        <f t="shared" ref="F25" si="9">IFERROR(((((3*B25)+(2*C25)+D25+(E25/2))/(B25+C25+D25+E25))*(100/15)),"")</f>
        <v/>
      </c>
      <c r="G25" s="197" t="str">
        <f>IF(B25&gt;=Bareme!DT25,"A",IF(F25="","",IF(F25&gt;=Bareme!DU25,"EC",IF(F25&lt;Bareme!DU25,"NA",""))))</f>
        <v/>
      </c>
      <c r="H25" s="590"/>
      <c r="I25" s="592"/>
      <c r="J25" s="3"/>
      <c r="K25" s="3"/>
      <c r="L25" s="155"/>
      <c r="M25" s="155"/>
      <c r="N25" s="155"/>
      <c r="O25" s="155"/>
      <c r="P25" s="155"/>
      <c r="Q25" s="576"/>
      <c r="R25" s="577"/>
      <c r="S25" s="251" t="s">
        <v>8</v>
      </c>
      <c r="T25" s="155"/>
      <c r="U25" s="67">
        <v>0</v>
      </c>
    </row>
    <row r="26" spans="1:31" ht="28.5" customHeight="1" thickBot="1" x14ac:dyDescent="0.25">
      <c r="A26" s="598"/>
      <c r="B26" s="17"/>
      <c r="C26" s="18"/>
      <c r="D26" s="18"/>
      <c r="E26" s="19"/>
      <c r="F26" s="201"/>
      <c r="G26" s="199"/>
      <c r="H26" s="590"/>
      <c r="I26" s="592"/>
      <c r="J26" s="3"/>
      <c r="K26" s="3"/>
      <c r="L26" s="155"/>
      <c r="M26" s="155"/>
      <c r="N26" s="155"/>
      <c r="O26" s="155"/>
      <c r="P26" s="155"/>
      <c r="Q26" s="576"/>
      <c r="R26" s="577"/>
      <c r="S26" s="251" t="s">
        <v>8</v>
      </c>
      <c r="T26" s="155"/>
      <c r="U26" s="67">
        <v>0</v>
      </c>
    </row>
    <row r="27" spans="1:31" ht="28.5" customHeight="1" thickBot="1" x14ac:dyDescent="0.25">
      <c r="A27" s="600" t="s">
        <v>35</v>
      </c>
      <c r="B27" s="40"/>
      <c r="C27" s="41"/>
      <c r="D27" s="41"/>
      <c r="E27" s="41"/>
      <c r="F27" s="200" t="str">
        <f t="shared" ref="F27" si="10">IFERROR(((((3*B27)+(2*C27)+D27+(E27/2))/(B27+C27+D27+E27))*(100/15)),"")</f>
        <v/>
      </c>
      <c r="G27" s="197" t="str">
        <f>IF(B27&gt;=Bareme!DT27,"A",IF(F27="","",IF(F27&gt;=Bareme!DU27,"EC",IF(F27&lt;Bareme!DU27,"NA",""))))</f>
        <v/>
      </c>
      <c r="H27" s="590"/>
      <c r="I27" s="592"/>
      <c r="J27" s="3"/>
      <c r="K27" s="3"/>
      <c r="L27" s="155"/>
      <c r="M27" s="155"/>
      <c r="N27" s="161" t="s">
        <v>79</v>
      </c>
      <c r="O27" s="162" t="str">
        <f>H5</f>
        <v/>
      </c>
      <c r="P27" s="161"/>
      <c r="Q27" s="578"/>
      <c r="R27" s="579"/>
      <c r="S27" s="251" t="s">
        <v>8</v>
      </c>
      <c r="T27" s="155"/>
      <c r="U27" s="67">
        <v>0</v>
      </c>
    </row>
    <row r="28" spans="1:31" ht="28.5" customHeight="1" thickBot="1" x14ac:dyDescent="0.25">
      <c r="A28" s="600"/>
      <c r="B28" s="17"/>
      <c r="C28" s="18"/>
      <c r="D28" s="18"/>
      <c r="E28" s="19"/>
      <c r="F28" s="201"/>
      <c r="G28" s="199"/>
      <c r="H28" s="590"/>
      <c r="I28" s="592"/>
      <c r="J28" s="3"/>
      <c r="K28" s="3"/>
      <c r="L28" s="155"/>
      <c r="M28" s="155"/>
      <c r="N28" s="161" t="s">
        <v>80</v>
      </c>
      <c r="O28" s="162" t="str">
        <f>H23</f>
        <v/>
      </c>
      <c r="P28" s="161"/>
      <c r="Q28" s="155"/>
      <c r="R28" s="155"/>
      <c r="S28" s="155"/>
      <c r="T28" s="155"/>
      <c r="U28" s="68">
        <v>0</v>
      </c>
    </row>
    <row r="29" spans="1:31" ht="28.5" customHeight="1" x14ac:dyDescent="0.2">
      <c r="A29" s="600" t="s">
        <v>36</v>
      </c>
      <c r="B29" s="40"/>
      <c r="C29" s="41"/>
      <c r="D29" s="41"/>
      <c r="E29" s="41"/>
      <c r="F29" s="200" t="str">
        <f t="shared" ref="F29" si="11">IFERROR(((((3*B29)+(2*C29)+D29+(E29/2))/(B29+C29+D29+E29))*(100/15)),"")</f>
        <v/>
      </c>
      <c r="G29" s="197" t="str">
        <f>IF(B29&gt;=Bareme!DT29,"A",IF(F29="","",IF(F29&gt;=Bareme!DU29,"EC",IF(F29&lt;Bareme!DU29,"NA",""))))</f>
        <v/>
      </c>
      <c r="H29" s="590"/>
      <c r="I29" s="592"/>
      <c r="J29" s="163" t="str">
        <f>CONCATENATE(R4," ",R5)</f>
        <v>- -</v>
      </c>
      <c r="K29" s="3"/>
      <c r="L29" s="155"/>
      <c r="M29" s="155"/>
      <c r="N29" s="161" t="s">
        <v>81</v>
      </c>
      <c r="O29" s="162" t="str">
        <f>H61</f>
        <v/>
      </c>
      <c r="P29" s="161"/>
      <c r="Q29" s="155"/>
      <c r="R29" s="155"/>
      <c r="S29" s="155"/>
      <c r="T29" s="155"/>
      <c r="U29" s="4">
        <v>0</v>
      </c>
    </row>
    <row r="30" spans="1:31" ht="28.5" customHeight="1" thickBot="1" x14ac:dyDescent="0.25">
      <c r="A30" s="600"/>
      <c r="B30" s="17"/>
      <c r="C30" s="18"/>
      <c r="D30" s="18"/>
      <c r="E30" s="19"/>
      <c r="F30" s="201"/>
      <c r="G30" s="199"/>
      <c r="H30" s="590"/>
      <c r="I30" s="592"/>
      <c r="J30" s="3"/>
      <c r="K30" s="3"/>
      <c r="L30" s="155"/>
      <c r="M30" s="155"/>
      <c r="N30" s="161" t="s">
        <v>82</v>
      </c>
      <c r="O30" s="162" t="str">
        <f>H71</f>
        <v/>
      </c>
      <c r="P30" s="161"/>
      <c r="Q30" s="155"/>
      <c r="R30" s="155"/>
      <c r="S30" s="155"/>
      <c r="T30" s="155"/>
      <c r="U30" s="155">
        <v>0</v>
      </c>
    </row>
    <row r="31" spans="1:31" ht="28.5" customHeight="1" x14ac:dyDescent="0.2">
      <c r="A31" s="600" t="s">
        <v>37</v>
      </c>
      <c r="B31" s="40"/>
      <c r="C31" s="41"/>
      <c r="D31" s="41"/>
      <c r="E31" s="41"/>
      <c r="F31" s="200" t="str">
        <f t="shared" ref="F31" si="12">IFERROR(((((3*B31)+(2*C31)+D31+(E31/2))/(B31+C31+D31+E31))*(100/15)),"")</f>
        <v/>
      </c>
      <c r="G31" s="197" t="str">
        <f>IF(B31&gt;=Bareme!DT31,"A",IF(F31="","",IF(F31&gt;=Bareme!DU31,"EC",IF(F31&lt;Bareme!DU31,"NA",""))))</f>
        <v/>
      </c>
      <c r="H31" s="590"/>
      <c r="I31" s="592"/>
      <c r="J31" s="3"/>
      <c r="K31" s="3"/>
      <c r="L31" s="155"/>
      <c r="M31" s="155"/>
      <c r="N31" s="161" t="s">
        <v>83</v>
      </c>
      <c r="O31" s="162" t="str">
        <f>H85</f>
        <v/>
      </c>
      <c r="P31" s="161"/>
      <c r="Q31" s="155"/>
      <c r="R31" s="155"/>
      <c r="S31" s="155"/>
      <c r="T31" s="155"/>
      <c r="U31" s="155">
        <v>0</v>
      </c>
    </row>
    <row r="32" spans="1:31" ht="28.5" customHeight="1" thickBot="1" x14ac:dyDescent="0.65">
      <c r="A32" s="600"/>
      <c r="B32" s="17"/>
      <c r="C32" s="18"/>
      <c r="D32" s="18"/>
      <c r="E32" s="19"/>
      <c r="F32" s="201"/>
      <c r="G32" s="199"/>
      <c r="H32" s="590"/>
      <c r="I32" s="592"/>
      <c r="J32" s="581" t="s">
        <v>183</v>
      </c>
      <c r="K32" s="581"/>
      <c r="L32" s="581"/>
      <c r="M32" s="581"/>
      <c r="N32" s="581"/>
      <c r="O32" s="581"/>
      <c r="P32" s="581"/>
      <c r="Q32" s="581"/>
      <c r="R32" s="581"/>
      <c r="S32" s="581"/>
      <c r="T32" s="581"/>
      <c r="U32" s="581"/>
    </row>
    <row r="33" spans="1:21" ht="28.5" customHeight="1" x14ac:dyDescent="0.2">
      <c r="A33" s="600" t="s">
        <v>38</v>
      </c>
      <c r="B33" s="40"/>
      <c r="C33" s="41"/>
      <c r="D33" s="41"/>
      <c r="E33" s="41"/>
      <c r="F33" s="200" t="str">
        <f t="shared" ref="F33" si="13">IFERROR(((((3*B33)+(2*C33)+D33+(E33/2))/(B33+C33+D33+E33))*(100/15)),"")</f>
        <v/>
      </c>
      <c r="G33" s="197" t="str">
        <f>IF(B33&gt;=Bareme!DT33,"A",IF(F33="","",IF(F33&gt;=Bareme!DU33,"EC",IF(F33&lt;Bareme!DU33,"NA",""))))</f>
        <v/>
      </c>
      <c r="H33" s="590"/>
      <c r="I33" s="592"/>
      <c r="J33" s="3"/>
      <c r="K33" s="3"/>
      <c r="L33" s="155"/>
      <c r="M33" s="155"/>
      <c r="N33" s="161"/>
      <c r="O33" s="161"/>
      <c r="P33" s="161"/>
      <c r="Q33" s="155"/>
      <c r="R33" s="155"/>
      <c r="S33" s="155"/>
      <c r="T33" s="155"/>
      <c r="U33" s="155">
        <v>0</v>
      </c>
    </row>
    <row r="34" spans="1:21" ht="28.5" customHeight="1" thickBot="1" x14ac:dyDescent="0.25">
      <c r="A34" s="600"/>
      <c r="B34" s="17"/>
      <c r="C34" s="18"/>
      <c r="D34" s="18"/>
      <c r="E34" s="19"/>
      <c r="F34" s="201"/>
      <c r="G34" s="199"/>
      <c r="H34" s="590"/>
      <c r="I34" s="592"/>
      <c r="J34" s="3"/>
      <c r="K34" s="3"/>
      <c r="L34" s="155"/>
      <c r="M34" s="155"/>
      <c r="N34" s="155"/>
      <c r="O34" s="155"/>
      <c r="P34" s="155"/>
      <c r="Q34" s="155"/>
      <c r="R34" s="155"/>
      <c r="S34" s="155"/>
      <c r="T34" s="155"/>
      <c r="U34" s="155">
        <v>0</v>
      </c>
    </row>
    <row r="35" spans="1:21" ht="28.5" customHeight="1" x14ac:dyDescent="0.6">
      <c r="A35" s="602" t="s">
        <v>68</v>
      </c>
      <c r="B35" s="40"/>
      <c r="C35" s="41"/>
      <c r="D35" s="41"/>
      <c r="E35" s="41"/>
      <c r="F35" s="200" t="str">
        <f t="shared" ref="F35" si="14">IFERROR(((((3*B35)+(2*C35)+D35+(E35/2))/(B35+C35+D35+E35))*(100/15)),"")</f>
        <v/>
      </c>
      <c r="G35" s="197" t="str">
        <f>IF(B35&gt;=Bareme!DT35,"A",IF(F35="","",IF(F35&gt;=Bareme!DU35,"EC",IF(F35&lt;Bareme!DU35,"NA",""))))</f>
        <v/>
      </c>
      <c r="H35" s="590"/>
      <c r="I35" s="592"/>
      <c r="J35" s="580"/>
      <c r="K35" s="580"/>
      <c r="L35" s="580"/>
      <c r="M35" s="580"/>
      <c r="N35" s="580"/>
      <c r="O35" s="580"/>
      <c r="P35" s="580"/>
      <c r="Q35" s="580"/>
      <c r="R35" s="580"/>
      <c r="S35" s="580"/>
      <c r="T35" s="580"/>
      <c r="U35" s="580"/>
    </row>
    <row r="36" spans="1:21" ht="28.5" customHeight="1" thickBot="1" x14ac:dyDescent="0.25">
      <c r="A36" s="602"/>
      <c r="B36" s="17"/>
      <c r="C36" s="18"/>
      <c r="D36" s="18"/>
      <c r="E36" s="19"/>
      <c r="F36" s="201"/>
      <c r="G36" s="199"/>
      <c r="H36" s="590"/>
      <c r="I36" s="592"/>
      <c r="J36" s="3"/>
      <c r="K36" s="3"/>
      <c r="L36" s="155"/>
      <c r="M36" s="155"/>
      <c r="N36" s="155"/>
      <c r="O36" s="155"/>
      <c r="P36" s="155"/>
      <c r="Q36" s="155"/>
      <c r="R36" s="155"/>
      <c r="S36" s="155"/>
      <c r="T36" s="155"/>
      <c r="U36" s="155">
        <v>0</v>
      </c>
    </row>
    <row r="37" spans="1:21" ht="28.5" customHeight="1" x14ac:dyDescent="0.2">
      <c r="A37" s="603" t="s">
        <v>28</v>
      </c>
      <c r="B37" s="40"/>
      <c r="C37" s="41"/>
      <c r="D37" s="41"/>
      <c r="E37" s="41"/>
      <c r="F37" s="200" t="str">
        <f t="shared" ref="F37" si="15">IFERROR(((((3*B37)+(2*C37)+D37+(E37/2))/(B37+C37+D37+E37))*(100/15)),"")</f>
        <v/>
      </c>
      <c r="G37" s="197" t="str">
        <f>IF(B37&gt;=Bareme!DT37,"A",IF(F37="","",IF(F37&gt;=Bareme!DU37,"EC",IF(F37&lt;Bareme!DU37,"NA",""))))</f>
        <v/>
      </c>
      <c r="H37" s="590"/>
      <c r="I37" s="592"/>
      <c r="J37" s="3"/>
      <c r="K37" s="3"/>
      <c r="L37" s="155"/>
      <c r="M37" s="155"/>
      <c r="N37" s="155"/>
      <c r="O37" s="155"/>
      <c r="P37" s="155"/>
      <c r="Q37" s="155"/>
      <c r="R37" s="155"/>
      <c r="S37" s="155"/>
      <c r="T37" s="155"/>
      <c r="U37" s="155">
        <v>0</v>
      </c>
    </row>
    <row r="38" spans="1:21" ht="28.5" customHeight="1" thickBot="1" x14ac:dyDescent="0.25">
      <c r="A38" s="603"/>
      <c r="B38" s="17"/>
      <c r="C38" s="18"/>
      <c r="D38" s="18"/>
      <c r="E38" s="19"/>
      <c r="F38" s="201"/>
      <c r="G38" s="199"/>
      <c r="H38" s="590"/>
      <c r="I38" s="592"/>
      <c r="J38" s="3"/>
      <c r="K38" s="3"/>
      <c r="L38" s="155"/>
      <c r="M38" s="155"/>
      <c r="N38" s="155"/>
      <c r="O38" s="155"/>
      <c r="P38" s="155"/>
      <c r="Q38" s="155"/>
      <c r="R38" s="155"/>
      <c r="S38" s="155"/>
      <c r="T38" s="155"/>
      <c r="U38" s="155">
        <v>0</v>
      </c>
    </row>
    <row r="39" spans="1:21" ht="28.5" customHeight="1" x14ac:dyDescent="0.2">
      <c r="A39" s="602" t="s">
        <v>69</v>
      </c>
      <c r="B39" s="40"/>
      <c r="C39" s="41"/>
      <c r="D39" s="41"/>
      <c r="E39" s="41"/>
      <c r="F39" s="200" t="str">
        <f t="shared" ref="F39" si="16">IFERROR(((((3*B39)+(2*C39)+D39+(E39/2))/(B39+C39+D39+E39))*(100/15)),"")</f>
        <v/>
      </c>
      <c r="G39" s="197" t="str">
        <f>IF(B39&gt;=Bareme!DT39,"A",IF(F39="","",IF(F39&gt;=Bareme!DU39,"EC",IF(F39&lt;Bareme!DU39,"NA",""))))</f>
        <v/>
      </c>
      <c r="H39" s="590"/>
      <c r="I39" s="592"/>
      <c r="J39" s="3"/>
      <c r="K39" s="3"/>
      <c r="L39" s="155"/>
      <c r="M39" s="155"/>
      <c r="N39" s="155"/>
      <c r="O39" s="155"/>
      <c r="P39" s="155"/>
      <c r="Q39" s="155"/>
      <c r="R39" s="155"/>
      <c r="S39" s="155"/>
      <c r="T39" s="155"/>
      <c r="U39" s="155">
        <v>0</v>
      </c>
    </row>
    <row r="40" spans="1:21" ht="28.5" customHeight="1" thickBot="1" x14ac:dyDescent="0.65">
      <c r="A40" s="602"/>
      <c r="B40" s="17"/>
      <c r="C40" s="18"/>
      <c r="D40" s="18"/>
      <c r="E40" s="19"/>
      <c r="F40" s="201"/>
      <c r="G40" s="199"/>
      <c r="H40" s="590"/>
      <c r="I40" s="592"/>
      <c r="J40" s="580"/>
      <c r="K40" s="580"/>
      <c r="L40" s="580"/>
      <c r="M40" s="580"/>
      <c r="N40" s="580"/>
      <c r="O40" s="580"/>
      <c r="P40" s="580"/>
      <c r="Q40" s="580"/>
      <c r="R40" s="580"/>
      <c r="S40" s="580"/>
      <c r="T40" s="580"/>
      <c r="U40" s="580"/>
    </row>
    <row r="41" spans="1:21" ht="28.5" customHeight="1" x14ac:dyDescent="0.2">
      <c r="A41" s="603" t="s">
        <v>3</v>
      </c>
      <c r="B41" s="40"/>
      <c r="C41" s="41"/>
      <c r="D41" s="41"/>
      <c r="E41" s="41"/>
      <c r="F41" s="200" t="str">
        <f t="shared" ref="F41" si="17">IFERROR(((((3*B41)+(2*C41)+D41+(E41/2))/(B41+C41+D41+E41))*(100/15)),"")</f>
        <v/>
      </c>
      <c r="G41" s="197" t="str">
        <f>IF(B41&gt;=Bareme!DT41,"A",IF(F41="","",IF(F41&gt;=Bareme!DU41,"EC",IF(F41&lt;Bareme!DU41,"NA",""))))</f>
        <v/>
      </c>
      <c r="H41" s="590"/>
      <c r="I41" s="592"/>
      <c r="J41" s="3"/>
      <c r="K41" s="3"/>
      <c r="L41" s="155"/>
      <c r="M41" s="155"/>
      <c r="N41" s="155"/>
      <c r="O41" s="155"/>
      <c r="P41" s="155"/>
      <c r="Q41" s="155"/>
      <c r="R41" s="155"/>
      <c r="S41" s="155"/>
      <c r="T41" s="155"/>
      <c r="U41" s="155">
        <v>0</v>
      </c>
    </row>
    <row r="42" spans="1:21" ht="28.5" customHeight="1" thickBot="1" x14ac:dyDescent="0.25">
      <c r="A42" s="603"/>
      <c r="B42" s="17"/>
      <c r="C42" s="18"/>
      <c r="D42" s="18"/>
      <c r="E42" s="19"/>
      <c r="F42" s="201"/>
      <c r="G42" s="199"/>
      <c r="H42" s="590"/>
      <c r="I42" s="592"/>
      <c r="J42" s="3"/>
      <c r="K42" s="3"/>
      <c r="L42" s="155"/>
      <c r="M42" s="155"/>
      <c r="N42" s="155"/>
      <c r="O42" s="155"/>
      <c r="P42" s="155"/>
      <c r="Q42" s="155"/>
      <c r="R42" s="155"/>
      <c r="S42" s="155"/>
      <c r="T42" s="155"/>
      <c r="U42" s="155">
        <v>0</v>
      </c>
    </row>
    <row r="43" spans="1:21" ht="28.5" customHeight="1" x14ac:dyDescent="0.2">
      <c r="A43" s="603" t="s">
        <v>29</v>
      </c>
      <c r="B43" s="40"/>
      <c r="C43" s="41"/>
      <c r="D43" s="41"/>
      <c r="E43" s="41"/>
      <c r="F43" s="200" t="str">
        <f t="shared" ref="F43" si="18">IFERROR(((((3*B43)+(2*C43)+D43+(E43/2))/(B43+C43+D43+E43))*(100/15)),"")</f>
        <v/>
      </c>
      <c r="G43" s="197" t="str">
        <f>IF(B43&gt;=Bareme!DT43,"A",IF(F43="","",IF(F43&gt;=Bareme!DU43,"EC",IF(F43&lt;Bareme!DU43,"NA",""))))</f>
        <v/>
      </c>
      <c r="H43" s="590"/>
      <c r="I43" s="592"/>
      <c r="J43" s="3"/>
      <c r="K43" s="3"/>
      <c r="L43" s="155"/>
      <c r="M43" s="155"/>
      <c r="N43" s="155"/>
      <c r="O43" s="155"/>
      <c r="P43" s="155"/>
      <c r="Q43" s="155"/>
      <c r="R43" s="155"/>
      <c r="S43" s="155"/>
      <c r="T43" s="155"/>
      <c r="U43" s="155">
        <v>0</v>
      </c>
    </row>
    <row r="44" spans="1:21" ht="28.5" customHeight="1" thickBot="1" x14ac:dyDescent="0.25">
      <c r="A44" s="603"/>
      <c r="B44" s="17"/>
      <c r="C44" s="18"/>
      <c r="D44" s="18"/>
      <c r="E44" s="19"/>
      <c r="F44" s="201"/>
      <c r="G44" s="199"/>
      <c r="H44" s="590"/>
      <c r="I44" s="592"/>
      <c r="J44" s="3"/>
      <c r="K44" s="3"/>
      <c r="L44" s="155"/>
      <c r="M44" s="155"/>
      <c r="N44" s="155"/>
      <c r="O44" s="155"/>
      <c r="P44" s="155"/>
      <c r="Q44" s="155"/>
      <c r="R44" s="155"/>
      <c r="S44" s="155"/>
      <c r="T44" s="155"/>
      <c r="U44" s="155">
        <v>0</v>
      </c>
    </row>
    <row r="45" spans="1:21" ht="28.5" customHeight="1" x14ac:dyDescent="0.2">
      <c r="A45" s="602" t="s">
        <v>70</v>
      </c>
      <c r="B45" s="40"/>
      <c r="C45" s="41"/>
      <c r="D45" s="41"/>
      <c r="E45" s="41"/>
      <c r="F45" s="200" t="str">
        <f t="shared" ref="F45" si="19">IFERROR(((((3*B45)+(2*C45)+D45+(E45/2))/(B45+C45+D45+E45))*(100/15)),"")</f>
        <v/>
      </c>
      <c r="G45" s="197" t="str">
        <f>IF(B45&gt;=Bareme!DT45,"A",IF(F45="","",IF(F45&gt;=Bareme!DU45,"EC",IF(F45&lt;Bareme!DU45,"NA",""))))</f>
        <v/>
      </c>
      <c r="H45" s="590"/>
      <c r="I45" s="592"/>
      <c r="J45" s="3"/>
      <c r="K45" s="3"/>
      <c r="L45" s="155"/>
      <c r="M45" s="155"/>
      <c r="N45" s="155"/>
      <c r="O45" s="155"/>
      <c r="P45" s="155"/>
      <c r="Q45" s="155"/>
      <c r="R45" s="155"/>
      <c r="S45" s="155"/>
      <c r="T45" s="155"/>
      <c r="U45" s="155">
        <v>0</v>
      </c>
    </row>
    <row r="46" spans="1:21" ht="28.5" customHeight="1" thickBot="1" x14ac:dyDescent="0.25">
      <c r="A46" s="602"/>
      <c r="B46" s="17"/>
      <c r="C46" s="18"/>
      <c r="D46" s="18"/>
      <c r="E46" s="19"/>
      <c r="F46" s="201"/>
      <c r="G46" s="199"/>
      <c r="H46" s="590"/>
      <c r="I46" s="592"/>
      <c r="J46" s="3"/>
      <c r="K46" s="3"/>
      <c r="L46" s="155"/>
      <c r="M46" s="155"/>
      <c r="N46" s="155"/>
      <c r="O46" s="155"/>
      <c r="P46" s="155"/>
      <c r="Q46" s="155"/>
      <c r="R46" s="155"/>
      <c r="S46" s="155"/>
      <c r="T46" s="155"/>
      <c r="U46" s="155">
        <v>0</v>
      </c>
    </row>
    <row r="47" spans="1:21" ht="28.5" customHeight="1" x14ac:dyDescent="0.2">
      <c r="A47" s="601" t="s">
        <v>62</v>
      </c>
      <c r="B47" s="40"/>
      <c r="C47" s="41"/>
      <c r="D47" s="41"/>
      <c r="E47" s="41"/>
      <c r="F47" s="200" t="str">
        <f t="shared" ref="F47" si="20">IFERROR(((((3*B47)+(2*C47)+D47+(E47/2))/(B47+C47+D47+E47))*(100/15)),"")</f>
        <v/>
      </c>
      <c r="G47" s="197" t="str">
        <f>IF(B47&gt;=Bareme!DT47,"A",IF(F47="","",IF(F47&gt;=Bareme!DU47,"EC",IF(F47&lt;Bareme!DU47,"NA",""))))</f>
        <v/>
      </c>
      <c r="H47" s="590"/>
      <c r="I47" s="592"/>
      <c r="J47" s="3"/>
      <c r="K47" s="3"/>
      <c r="L47" s="155"/>
      <c r="M47" s="155"/>
      <c r="N47" s="155"/>
      <c r="O47" s="155"/>
      <c r="P47" s="155"/>
      <c r="Q47" s="155"/>
      <c r="R47" s="155"/>
      <c r="S47" s="155"/>
      <c r="T47" s="155"/>
      <c r="U47" s="155">
        <v>0</v>
      </c>
    </row>
    <row r="48" spans="1:21" ht="28.5" customHeight="1" thickBot="1" x14ac:dyDescent="0.25">
      <c r="A48" s="601"/>
      <c r="B48" s="17"/>
      <c r="C48" s="18"/>
      <c r="D48" s="18"/>
      <c r="E48" s="19"/>
      <c r="F48" s="201"/>
      <c r="G48" s="199"/>
      <c r="H48" s="590"/>
      <c r="I48" s="592"/>
      <c r="J48" s="3"/>
      <c r="K48" s="3"/>
      <c r="L48" s="155"/>
      <c r="M48" s="155"/>
      <c r="N48" s="155"/>
      <c r="O48" s="155"/>
      <c r="P48" s="155"/>
      <c r="Q48" s="155"/>
      <c r="R48" s="155"/>
      <c r="S48" s="155"/>
      <c r="T48" s="155"/>
      <c r="U48" s="155">
        <v>0</v>
      </c>
    </row>
    <row r="49" spans="1:22" s="188" customFormat="1" ht="28.5" customHeight="1" x14ac:dyDescent="0.2">
      <c r="A49" s="601" t="s">
        <v>63</v>
      </c>
      <c r="B49" s="40"/>
      <c r="C49" s="41"/>
      <c r="D49" s="41"/>
      <c r="E49" s="41"/>
      <c r="F49" s="200" t="str">
        <f t="shared" ref="F49" si="21">IFERROR(((((3*B49)+(2*C49)+D49+(E49/2))/(B49+C49+D49+E49))*(100/15)),"")</f>
        <v/>
      </c>
      <c r="G49" s="197" t="str">
        <f>IF(B49&gt;=Bareme!DT49,"A",IF(F49="","",IF(F49&gt;=Bareme!DU49,"EC",IF(F49&lt;Bareme!DU49,"NA",""))))</f>
        <v/>
      </c>
      <c r="H49" s="590"/>
      <c r="I49" s="592"/>
      <c r="J49" s="7"/>
      <c r="K49" s="7"/>
      <c r="L49" s="4"/>
      <c r="M49" s="4"/>
      <c r="N49" s="4"/>
      <c r="O49" s="4"/>
      <c r="P49" s="4"/>
      <c r="Q49" s="4"/>
      <c r="R49" s="4"/>
      <c r="S49" s="4"/>
      <c r="T49" s="4"/>
      <c r="U49" s="4">
        <v>0</v>
      </c>
      <c r="V49" s="24"/>
    </row>
    <row r="50" spans="1:22" s="188" customFormat="1" ht="28.5" customHeight="1" thickBot="1" x14ac:dyDescent="0.25">
      <c r="A50" s="601"/>
      <c r="B50" s="17"/>
      <c r="C50" s="18"/>
      <c r="D50" s="18"/>
      <c r="E50" s="19"/>
      <c r="F50" s="201"/>
      <c r="G50" s="199"/>
      <c r="H50" s="590"/>
      <c r="I50" s="592"/>
      <c r="J50" s="7"/>
      <c r="K50" s="7"/>
      <c r="L50" s="4"/>
      <c r="M50" s="4"/>
      <c r="N50" s="4"/>
      <c r="O50" s="4"/>
      <c r="P50" s="4"/>
      <c r="Q50" s="4"/>
      <c r="R50" s="4"/>
      <c r="S50" s="4"/>
      <c r="T50" s="4"/>
      <c r="U50" s="4">
        <v>0</v>
      </c>
      <c r="V50" s="24"/>
    </row>
    <row r="51" spans="1:22" s="188" customFormat="1" ht="28.5" customHeight="1" x14ac:dyDescent="0.2">
      <c r="A51" s="601" t="s">
        <v>65</v>
      </c>
      <c r="B51" s="40"/>
      <c r="C51" s="41"/>
      <c r="D51" s="41"/>
      <c r="E51" s="41"/>
      <c r="F51" s="200" t="str">
        <f t="shared" ref="F51" si="22">IFERROR(((((3*B51)+(2*C51)+D51+(E51/2))/(B51+C51+D51+E51))*(100/15)),"")</f>
        <v/>
      </c>
      <c r="G51" s="197" t="str">
        <f>IF(B51&gt;=Bareme!DT51,"A",IF(F51="","",IF(F51&gt;=Bareme!DU51,"EC",IF(F51&lt;Bareme!DU51,"NA",""))))</f>
        <v/>
      </c>
      <c r="H51" s="590"/>
      <c r="I51" s="592"/>
      <c r="J51" s="7"/>
      <c r="K51" s="7"/>
      <c r="L51" s="4"/>
      <c r="M51" s="4"/>
      <c r="N51" s="4"/>
      <c r="O51" s="4"/>
      <c r="P51" s="4"/>
      <c r="Q51" s="4"/>
      <c r="R51" s="4"/>
      <c r="S51" s="4"/>
      <c r="T51" s="4"/>
      <c r="U51" s="4">
        <v>0</v>
      </c>
      <c r="V51" s="24"/>
    </row>
    <row r="52" spans="1:22" s="188" customFormat="1" ht="28.5" customHeight="1" thickBot="1" x14ac:dyDescent="0.25">
      <c r="A52" s="601"/>
      <c r="B52" s="17"/>
      <c r="C52" s="18"/>
      <c r="D52" s="18"/>
      <c r="E52" s="19"/>
      <c r="F52" s="201"/>
      <c r="G52" s="199"/>
      <c r="H52" s="590"/>
      <c r="I52" s="592"/>
      <c r="J52" s="7"/>
      <c r="K52" s="7"/>
      <c r="L52" s="4"/>
      <c r="M52" s="4"/>
      <c r="N52" s="4"/>
      <c r="O52" s="4"/>
      <c r="P52" s="4"/>
      <c r="Q52" s="4"/>
      <c r="R52" s="4"/>
      <c r="S52" s="4"/>
      <c r="T52" s="4"/>
      <c r="U52" s="4">
        <v>0</v>
      </c>
      <c r="V52" s="24"/>
    </row>
    <row r="53" spans="1:22" s="188" customFormat="1" ht="28.5" customHeight="1" x14ac:dyDescent="0.2">
      <c r="A53" s="601" t="s">
        <v>64</v>
      </c>
      <c r="B53" s="40"/>
      <c r="C53" s="41"/>
      <c r="D53" s="41"/>
      <c r="E53" s="41"/>
      <c r="F53" s="200" t="str">
        <f t="shared" ref="F53" si="23">IFERROR(((((3*B53)+(2*C53)+D53+(E53/2))/(B53+C53+D53+E53))*(100/15)),"")</f>
        <v/>
      </c>
      <c r="G53" s="197" t="str">
        <f>IF(B53&gt;=Bareme!DT53,"A",IF(F53="","",IF(F53&gt;=Bareme!DU53,"EC",IF(F53&lt;Bareme!DU53,"NA",""))))</f>
        <v/>
      </c>
      <c r="H53" s="590"/>
      <c r="I53" s="592"/>
      <c r="J53" s="7"/>
      <c r="K53" s="7"/>
      <c r="L53" s="4"/>
      <c r="M53" s="4"/>
      <c r="N53" s="4"/>
      <c r="O53" s="4"/>
      <c r="P53" s="4"/>
      <c r="Q53" s="4"/>
      <c r="R53" s="4"/>
      <c r="S53" s="4"/>
      <c r="T53" s="4"/>
      <c r="U53" s="4">
        <v>0</v>
      </c>
      <c r="V53" s="24"/>
    </row>
    <row r="54" spans="1:22" s="188" customFormat="1" ht="28.5" customHeight="1" thickBot="1" x14ac:dyDescent="0.25">
      <c r="A54" s="601"/>
      <c r="B54" s="17"/>
      <c r="C54" s="18"/>
      <c r="D54" s="18"/>
      <c r="E54" s="19"/>
      <c r="F54" s="201"/>
      <c r="G54" s="199"/>
      <c r="H54" s="590"/>
      <c r="I54" s="592"/>
      <c r="J54" s="7"/>
      <c r="K54" s="7"/>
      <c r="L54" s="4"/>
      <c r="M54" s="4"/>
      <c r="N54" s="4"/>
      <c r="O54" s="4"/>
      <c r="P54" s="4"/>
      <c r="Q54" s="4"/>
      <c r="R54" s="4"/>
      <c r="S54" s="4"/>
      <c r="T54" s="4"/>
      <c r="U54" s="4">
        <v>0</v>
      </c>
      <c r="V54" s="24"/>
    </row>
    <row r="55" spans="1:22" s="188" customFormat="1" ht="28.5" customHeight="1" x14ac:dyDescent="0.2">
      <c r="A55" s="600" t="s">
        <v>39</v>
      </c>
      <c r="B55" s="40"/>
      <c r="C55" s="41"/>
      <c r="D55" s="41"/>
      <c r="E55" s="41"/>
      <c r="F55" s="200" t="str">
        <f t="shared" ref="F55" si="24">IFERROR(((((3*B55)+(2*C55)+D55+(E55/2))/(B55+C55+D55+E55))*(100/15)),"")</f>
        <v/>
      </c>
      <c r="G55" s="197" t="str">
        <f>IF(B55&gt;=Bareme!DT55,"A",IF(F55="","",IF(F55&gt;=Bareme!DU55,"EC",IF(F55&lt;Bareme!DU55,"NA",""))))</f>
        <v/>
      </c>
      <c r="H55" s="590"/>
      <c r="I55" s="592"/>
      <c r="J55" s="7"/>
      <c r="K55" s="7"/>
      <c r="L55" s="4"/>
      <c r="M55" s="4"/>
      <c r="N55" s="4"/>
      <c r="O55" s="4"/>
      <c r="P55" s="4"/>
      <c r="Q55" s="4"/>
      <c r="R55" s="4"/>
      <c r="S55" s="4"/>
      <c r="T55" s="4"/>
      <c r="U55" s="4">
        <v>0</v>
      </c>
      <c r="V55" s="24"/>
    </row>
    <row r="56" spans="1:22" s="188" customFormat="1" ht="28.5" customHeight="1" thickBot="1" x14ac:dyDescent="0.25">
      <c r="A56" s="600"/>
      <c r="B56" s="17"/>
      <c r="C56" s="18"/>
      <c r="D56" s="18"/>
      <c r="E56" s="19"/>
      <c r="F56" s="201"/>
      <c r="G56" s="199"/>
      <c r="H56" s="590"/>
      <c r="I56" s="592"/>
      <c r="J56" s="7"/>
      <c r="K56" s="7"/>
      <c r="L56" s="4"/>
      <c r="M56" s="4"/>
      <c r="N56" s="4"/>
      <c r="O56" s="4"/>
      <c r="P56" s="4"/>
      <c r="Q56" s="4"/>
      <c r="R56" s="4"/>
      <c r="S56" s="4"/>
      <c r="T56" s="4"/>
      <c r="U56" s="4">
        <v>0</v>
      </c>
      <c r="V56" s="24"/>
    </row>
    <row r="57" spans="1:22" s="188" customFormat="1" ht="28.5" customHeight="1" x14ac:dyDescent="0.2">
      <c r="A57" s="600" t="s">
        <v>4</v>
      </c>
      <c r="B57" s="40"/>
      <c r="C57" s="41"/>
      <c r="D57" s="41"/>
      <c r="E57" s="41"/>
      <c r="F57" s="200" t="str">
        <f t="shared" ref="F57" si="25">IFERROR(((((3*B57)+(2*C57)+D57+(E57/2))/(B57+C57+D57+E57))*(100/15)),"")</f>
        <v/>
      </c>
      <c r="G57" s="197" t="str">
        <f>IF(B57&gt;=Bareme!DT57,"A",IF(F57="","",IF(F57&gt;=Bareme!DU57,"EC",IF(F57&lt;Bareme!DU57,"NA",""))))</f>
        <v/>
      </c>
      <c r="H57" s="590"/>
      <c r="I57" s="592"/>
      <c r="J57" s="7"/>
      <c r="K57" s="7"/>
      <c r="L57" s="4"/>
      <c r="M57" s="4"/>
      <c r="N57" s="4"/>
      <c r="O57" s="4"/>
      <c r="P57" s="4"/>
      <c r="Q57" s="4"/>
      <c r="R57" s="4"/>
      <c r="S57" s="4"/>
      <c r="T57" s="4"/>
      <c r="U57" s="4">
        <v>0</v>
      </c>
      <c r="V57" s="24"/>
    </row>
    <row r="58" spans="1:22" s="188" customFormat="1" ht="28.5" customHeight="1" thickBot="1" x14ac:dyDescent="0.25">
      <c r="A58" s="600"/>
      <c r="B58" s="17"/>
      <c r="C58" s="18"/>
      <c r="D58" s="18"/>
      <c r="E58" s="19"/>
      <c r="F58" s="201"/>
      <c r="G58" s="199"/>
      <c r="H58" s="590"/>
      <c r="I58" s="592"/>
      <c r="J58" s="7"/>
      <c r="K58" s="7"/>
      <c r="L58" s="4"/>
      <c r="M58" s="4"/>
      <c r="N58" s="4"/>
      <c r="O58" s="4"/>
      <c r="P58" s="4"/>
      <c r="Q58" s="4"/>
      <c r="R58" s="4"/>
      <c r="S58" s="4"/>
      <c r="T58" s="4"/>
      <c r="U58" s="4">
        <v>0</v>
      </c>
      <c r="V58" s="24"/>
    </row>
    <row r="59" spans="1:22" s="188" customFormat="1" ht="28.5" customHeight="1" x14ac:dyDescent="0.2">
      <c r="A59" s="603" t="s">
        <v>30</v>
      </c>
      <c r="B59" s="40"/>
      <c r="C59" s="41"/>
      <c r="D59" s="41"/>
      <c r="E59" s="41"/>
      <c r="F59" s="200" t="str">
        <f t="shared" ref="F59" si="26">IFERROR(((((3*B59)+(2*C59)+D59+(E59/2))/(B59+C59+D59+E59))*(100/15)),"")</f>
        <v/>
      </c>
      <c r="G59" s="197" t="str">
        <f>IF(B59&gt;=Bareme!DT59,"A",IF(F59="","",IF(F59&gt;=Bareme!DU59,"EC",IF(F59&lt;Bareme!DU59,"NA",""))))</f>
        <v/>
      </c>
      <c r="H59" s="590"/>
      <c r="I59" s="592"/>
      <c r="J59" s="7"/>
      <c r="K59" s="7"/>
      <c r="L59" s="4"/>
      <c r="M59" s="4"/>
      <c r="N59" s="4"/>
      <c r="O59" s="4"/>
      <c r="P59" s="4"/>
      <c r="Q59" s="4"/>
      <c r="R59" s="4"/>
      <c r="S59" s="4"/>
      <c r="T59" s="4"/>
      <c r="U59" s="4">
        <v>0</v>
      </c>
      <c r="V59" s="24"/>
    </row>
    <row r="60" spans="1:22" s="188" customFormat="1" ht="28.5" customHeight="1" thickBot="1" x14ac:dyDescent="0.25">
      <c r="A60" s="603"/>
      <c r="B60" s="17"/>
      <c r="C60" s="18"/>
      <c r="D60" s="18"/>
      <c r="E60" s="19"/>
      <c r="F60" s="201"/>
      <c r="G60" s="199"/>
      <c r="H60" s="591"/>
      <c r="I60" s="592"/>
      <c r="J60" s="7"/>
      <c r="K60" s="7"/>
      <c r="L60" s="4"/>
      <c r="M60" s="4"/>
      <c r="N60" s="4"/>
      <c r="O60" s="4"/>
      <c r="P60" s="4"/>
      <c r="Q60" s="4"/>
      <c r="R60" s="4"/>
      <c r="S60" s="4"/>
      <c r="T60" s="4"/>
      <c r="U60" s="4">
        <v>0</v>
      </c>
      <c r="V60" s="24"/>
    </row>
    <row r="61" spans="1:22" s="188" customFormat="1" ht="28.5" customHeight="1" x14ac:dyDescent="0.2">
      <c r="A61" s="598" t="s">
        <v>52</v>
      </c>
      <c r="B61" s="40"/>
      <c r="C61" s="41"/>
      <c r="D61" s="41"/>
      <c r="E61" s="41"/>
      <c r="F61" s="200" t="str">
        <f t="shared" ref="F61" si="27">IFERROR(((((3*B61)+(2*C61)+D61+(E61/2))/(B61+C61+D61+E61))*(100/15)),"")</f>
        <v/>
      </c>
      <c r="G61" s="197" t="str">
        <f>IF(B61&gt;=Bareme!DT61,"A",IF(F61="","",IF(F61&gt;=Bareme!DU61,"EC",IF(F61&lt;Bareme!DU61,"NA",""))))</f>
        <v/>
      </c>
      <c r="H61" s="589" t="str">
        <f>IFERROR(AVERAGE(F59:F69),"")</f>
        <v/>
      </c>
      <c r="I61" s="592"/>
      <c r="J61" s="7"/>
      <c r="K61" s="7"/>
      <c r="L61" s="4"/>
      <c r="M61" s="4"/>
      <c r="N61" s="4"/>
      <c r="O61" s="4"/>
      <c r="P61" s="4"/>
      <c r="Q61" s="4"/>
      <c r="R61" s="4"/>
      <c r="S61" s="4"/>
      <c r="T61" s="4"/>
      <c r="U61" s="4">
        <v>0</v>
      </c>
      <c r="V61" s="24"/>
    </row>
    <row r="62" spans="1:22" s="188" customFormat="1" ht="28.5" customHeight="1" thickBot="1" x14ac:dyDescent="0.25">
      <c r="A62" s="598"/>
      <c r="B62" s="17"/>
      <c r="C62" s="18"/>
      <c r="D62" s="18"/>
      <c r="E62" s="19"/>
      <c r="F62" s="201"/>
      <c r="G62" s="199"/>
      <c r="H62" s="590"/>
      <c r="I62" s="592"/>
      <c r="J62" s="7"/>
      <c r="K62" s="7"/>
      <c r="L62" s="4"/>
      <c r="M62" s="4"/>
      <c r="N62" s="4"/>
      <c r="O62" s="4"/>
      <c r="P62" s="4"/>
      <c r="Q62" s="4"/>
      <c r="R62" s="4"/>
      <c r="S62" s="4"/>
      <c r="T62" s="4"/>
      <c r="U62" s="4">
        <v>0</v>
      </c>
      <c r="V62" s="24"/>
    </row>
    <row r="63" spans="1:22" s="188" customFormat="1" ht="28.5" customHeight="1" x14ac:dyDescent="0.2">
      <c r="A63" s="600" t="s">
        <v>40</v>
      </c>
      <c r="B63" s="40"/>
      <c r="C63" s="41"/>
      <c r="D63" s="41"/>
      <c r="E63" s="41"/>
      <c r="F63" s="200" t="str">
        <f t="shared" ref="F63" si="28">IFERROR(((((3*B63)+(2*C63)+D63+(E63/2))/(B63+C63+D63+E63))*(100/15)),"")</f>
        <v/>
      </c>
      <c r="G63" s="197" t="str">
        <f>IF(B63&gt;=Bareme!DT63,"A",IF(F63="","",IF(F63&gt;=Bareme!DU63,"EC",IF(F63&lt;Bareme!DU63,"NA",""))))</f>
        <v/>
      </c>
      <c r="H63" s="590"/>
      <c r="I63" s="592"/>
      <c r="J63" s="7"/>
      <c r="K63" s="7"/>
      <c r="L63" s="4"/>
      <c r="M63" s="4"/>
      <c r="N63" s="4"/>
      <c r="O63" s="4"/>
      <c r="P63" s="4"/>
      <c r="Q63" s="4"/>
      <c r="R63" s="4"/>
      <c r="S63" s="4"/>
      <c r="T63" s="4"/>
      <c r="U63" s="4">
        <v>0</v>
      </c>
      <c r="V63" s="24"/>
    </row>
    <row r="64" spans="1:22" s="188" customFormat="1" ht="28.5" customHeight="1" thickBot="1" x14ac:dyDescent="0.25">
      <c r="A64" s="600"/>
      <c r="B64" s="17"/>
      <c r="C64" s="18"/>
      <c r="D64" s="18"/>
      <c r="E64" s="19"/>
      <c r="F64" s="201"/>
      <c r="G64" s="199"/>
      <c r="H64" s="590"/>
      <c r="I64" s="592"/>
      <c r="J64" s="7"/>
      <c r="K64" s="7"/>
      <c r="L64" s="4"/>
      <c r="M64" s="4"/>
      <c r="N64" s="4"/>
      <c r="O64" s="4"/>
      <c r="P64" s="4"/>
      <c r="Q64" s="4"/>
      <c r="R64" s="4"/>
      <c r="S64" s="4"/>
      <c r="T64" s="4"/>
      <c r="U64" s="4">
        <v>0</v>
      </c>
      <c r="V64" s="24"/>
    </row>
    <row r="65" spans="1:22" s="188" customFormat="1" ht="28.5" customHeight="1" x14ac:dyDescent="0.2">
      <c r="A65" s="600" t="s">
        <v>41</v>
      </c>
      <c r="B65" s="40"/>
      <c r="C65" s="41"/>
      <c r="D65" s="41"/>
      <c r="E65" s="41"/>
      <c r="F65" s="200" t="str">
        <f t="shared" ref="F65" si="29">IFERROR(((((3*B65)+(2*C65)+D65+(E65/2))/(B65+C65+D65+E65))*(100/15)),"")</f>
        <v/>
      </c>
      <c r="G65" s="197" t="str">
        <f>IF(B65&gt;=Bareme!DT65,"A",IF(F65="","",IF(F65&gt;=Bareme!DU65,"EC",IF(F65&lt;Bareme!DU65,"NA",""))))</f>
        <v/>
      </c>
      <c r="H65" s="590"/>
      <c r="I65" s="592"/>
      <c r="J65" s="7"/>
      <c r="K65" s="7"/>
      <c r="L65" s="4"/>
      <c r="M65" s="4"/>
      <c r="N65" s="4"/>
      <c r="O65" s="4"/>
      <c r="P65" s="4"/>
      <c r="Q65" s="4"/>
      <c r="R65" s="4"/>
      <c r="S65" s="4"/>
      <c r="T65" s="4"/>
      <c r="U65" s="4">
        <v>0</v>
      </c>
      <c r="V65" s="24"/>
    </row>
    <row r="66" spans="1:22" s="188" customFormat="1" ht="28.5" customHeight="1" thickBot="1" x14ac:dyDescent="0.25">
      <c r="A66" s="600"/>
      <c r="B66" s="17"/>
      <c r="C66" s="18"/>
      <c r="D66" s="18"/>
      <c r="E66" s="19"/>
      <c r="F66" s="201"/>
      <c r="G66" s="199"/>
      <c r="H66" s="590"/>
      <c r="I66" s="592"/>
      <c r="J66" s="7"/>
      <c r="K66" s="7"/>
      <c r="L66" s="4"/>
      <c r="M66" s="4"/>
      <c r="N66" s="4"/>
      <c r="O66" s="4"/>
      <c r="P66" s="4"/>
      <c r="Q66" s="4"/>
      <c r="R66" s="4"/>
      <c r="S66" s="4"/>
      <c r="T66" s="4"/>
      <c r="U66" s="4">
        <v>0</v>
      </c>
      <c r="V66" s="24"/>
    </row>
    <row r="67" spans="1:22" s="188" customFormat="1" ht="28.5" customHeight="1" x14ac:dyDescent="0.2">
      <c r="A67" s="600" t="s">
        <v>42</v>
      </c>
      <c r="B67" s="40"/>
      <c r="C67" s="41"/>
      <c r="D67" s="41"/>
      <c r="E67" s="41"/>
      <c r="F67" s="200" t="str">
        <f t="shared" ref="F67" si="30">IFERROR(((((3*B67)+(2*C67)+D67+(E67/2))/(B67+C67+D67+E67))*(100/15)),"")</f>
        <v/>
      </c>
      <c r="G67" s="197" t="str">
        <f>IF(B67&gt;=Bareme!DT67,"A",IF(F67="","",IF(F67&gt;=Bareme!DU67,"EC",IF(F67&lt;Bareme!DU67,"NA",""))))</f>
        <v/>
      </c>
      <c r="H67" s="590"/>
      <c r="I67" s="592"/>
      <c r="J67" s="7"/>
      <c r="K67" s="7"/>
      <c r="L67" s="4"/>
      <c r="M67" s="4"/>
      <c r="N67" s="4"/>
      <c r="O67" s="4"/>
      <c r="P67" s="4"/>
      <c r="Q67" s="4"/>
      <c r="R67" s="4"/>
      <c r="S67" s="4"/>
      <c r="T67" s="4"/>
      <c r="U67" s="4">
        <v>0</v>
      </c>
      <c r="V67" s="24"/>
    </row>
    <row r="68" spans="1:22" s="188" customFormat="1" ht="28.5" customHeight="1" thickBot="1" x14ac:dyDescent="0.25">
      <c r="A68" s="600"/>
      <c r="B68" s="17"/>
      <c r="C68" s="18"/>
      <c r="D68" s="18"/>
      <c r="E68" s="19"/>
      <c r="F68" s="201"/>
      <c r="G68" s="199"/>
      <c r="H68" s="590"/>
      <c r="I68" s="592"/>
      <c r="J68" s="7"/>
      <c r="K68" s="7"/>
      <c r="L68" s="4"/>
      <c r="M68" s="4"/>
      <c r="N68" s="4"/>
      <c r="O68" s="4"/>
      <c r="P68" s="4"/>
      <c r="Q68" s="4"/>
      <c r="R68" s="4"/>
      <c r="S68" s="4"/>
      <c r="T68" s="4"/>
      <c r="U68" s="4">
        <v>0</v>
      </c>
      <c r="V68" s="24"/>
    </row>
    <row r="69" spans="1:22" s="188" customFormat="1" ht="28.5" customHeight="1" x14ac:dyDescent="0.2">
      <c r="A69" s="602" t="s">
        <v>71</v>
      </c>
      <c r="B69" s="40"/>
      <c r="C69" s="41"/>
      <c r="D69" s="41"/>
      <c r="E69" s="41"/>
      <c r="F69" s="200" t="str">
        <f t="shared" ref="F69" si="31">IFERROR(((((3*B69)+(2*C69)+D69+(E69/2))/(B69+C69+D69+E69))*(100/15)),"")</f>
        <v/>
      </c>
      <c r="G69" s="197" t="str">
        <f>IF(B69&gt;=Bareme!DT69,"A",IF(F69="","",IF(F69&gt;=Bareme!DU69,"EC",IF(F69&lt;Bareme!DU69,"NA",""))))</f>
        <v/>
      </c>
      <c r="H69" s="590"/>
      <c r="I69" s="592"/>
      <c r="J69" s="7"/>
      <c r="K69" s="7"/>
      <c r="L69" s="4"/>
      <c r="M69" s="4"/>
      <c r="N69" s="4"/>
      <c r="O69" s="4"/>
      <c r="P69" s="4"/>
      <c r="Q69" s="4"/>
      <c r="R69" s="4"/>
      <c r="S69" s="4"/>
      <c r="T69" s="4"/>
      <c r="U69" s="4">
        <v>0</v>
      </c>
      <c r="V69" s="24"/>
    </row>
    <row r="70" spans="1:22" s="188" customFormat="1" ht="28.5" customHeight="1" thickBot="1" x14ac:dyDescent="0.25">
      <c r="A70" s="602"/>
      <c r="B70" s="17"/>
      <c r="C70" s="18"/>
      <c r="D70" s="18"/>
      <c r="E70" s="19"/>
      <c r="F70" s="201"/>
      <c r="G70" s="199"/>
      <c r="H70" s="591"/>
      <c r="I70" s="592"/>
      <c r="J70" s="7"/>
      <c r="K70" s="7"/>
      <c r="L70" s="4"/>
      <c r="M70" s="4"/>
      <c r="N70" s="4"/>
      <c r="O70" s="4"/>
      <c r="P70" s="4"/>
      <c r="Q70" s="4"/>
      <c r="R70" s="4"/>
      <c r="S70" s="4"/>
      <c r="T70" s="4"/>
      <c r="U70" s="4">
        <v>0</v>
      </c>
      <c r="V70" s="24"/>
    </row>
    <row r="71" spans="1:22" ht="28.5" customHeight="1" x14ac:dyDescent="0.2">
      <c r="A71" s="602" t="s">
        <v>72</v>
      </c>
      <c r="B71" s="40"/>
      <c r="C71" s="41"/>
      <c r="D71" s="41"/>
      <c r="E71" s="41"/>
      <c r="F71" s="200" t="str">
        <f t="shared" ref="F71" si="32">IFERROR(((((3*B71)+(2*C71)+D71+(E71/2))/(B71+C71+D71+E71))*(100/15)),"")</f>
        <v/>
      </c>
      <c r="G71" s="197" t="str">
        <f>IF(B71&gt;=Bareme!DT71,"A",IF(F71="","",IF(F71&gt;=Bareme!DU71,"EC",IF(F71&lt;Bareme!DU71,"NA",""))))</f>
        <v/>
      </c>
      <c r="H71" s="589" t="str">
        <f>IFERROR(AVERAGE(F71:F84),"")</f>
        <v/>
      </c>
      <c r="I71" s="592"/>
      <c r="J71" s="3"/>
      <c r="K71" s="3"/>
      <c r="L71" s="155"/>
      <c r="M71" s="155"/>
      <c r="N71" s="155"/>
      <c r="O71" s="155"/>
      <c r="P71" s="155"/>
      <c r="Q71" s="155"/>
      <c r="R71" s="155"/>
      <c r="S71" s="155"/>
      <c r="T71" s="155"/>
      <c r="U71" s="155">
        <v>0</v>
      </c>
    </row>
    <row r="72" spans="1:22" s="189" customFormat="1" ht="28.5" customHeight="1" thickBot="1" x14ac:dyDescent="0.2">
      <c r="A72" s="602"/>
      <c r="B72" s="17"/>
      <c r="C72" s="18"/>
      <c r="D72" s="18"/>
      <c r="E72" s="19"/>
      <c r="F72" s="201"/>
      <c r="G72" s="199"/>
      <c r="H72" s="590"/>
      <c r="I72" s="592"/>
      <c r="J72" s="8"/>
      <c r="K72" s="8"/>
      <c r="L72" s="8"/>
      <c r="M72" s="8"/>
      <c r="N72" s="5"/>
      <c r="O72" s="5"/>
      <c r="P72" s="5"/>
      <c r="Q72" s="5"/>
      <c r="R72" s="5"/>
      <c r="S72" s="5"/>
      <c r="T72" s="5"/>
      <c r="U72" s="5">
        <v>0</v>
      </c>
      <c r="V72" s="25"/>
    </row>
    <row r="73" spans="1:22" ht="28.5" customHeight="1" x14ac:dyDescent="0.2">
      <c r="A73" s="600" t="s">
        <v>43</v>
      </c>
      <c r="B73" s="40"/>
      <c r="C73" s="41"/>
      <c r="D73" s="41"/>
      <c r="E73" s="41"/>
      <c r="F73" s="200" t="str">
        <f t="shared" ref="F73" si="33">IFERROR(((((3*B73)+(2*C73)+D73+(E73/2))/(B73+C73+D73+E73))*(100/15)),"")</f>
        <v/>
      </c>
      <c r="G73" s="197" t="str">
        <f>IF(B73&gt;=Bareme!DT73,"A",IF(F73="","",IF(F73&gt;=Bareme!DU73,"EC",IF(F73&lt;Bareme!DU73,"NA",""))))</f>
        <v/>
      </c>
      <c r="H73" s="590"/>
      <c r="I73" s="592"/>
      <c r="J73" s="3"/>
      <c r="K73" s="3"/>
      <c r="L73" s="3"/>
      <c r="M73" s="3"/>
      <c r="N73" s="155"/>
      <c r="O73" s="155"/>
      <c r="P73" s="155"/>
      <c r="Q73" s="155"/>
      <c r="R73" s="155"/>
      <c r="S73" s="155"/>
      <c r="T73" s="155"/>
      <c r="U73" s="155">
        <v>0</v>
      </c>
    </row>
    <row r="74" spans="1:22" ht="28.5" customHeight="1" thickBot="1" x14ac:dyDescent="0.25">
      <c r="A74" s="600"/>
      <c r="B74" s="17"/>
      <c r="C74" s="18"/>
      <c r="D74" s="18"/>
      <c r="E74" s="19"/>
      <c r="F74" s="201"/>
      <c r="G74" s="199"/>
      <c r="H74" s="590"/>
      <c r="I74" s="592"/>
      <c r="J74" s="3"/>
      <c r="K74" s="3"/>
      <c r="L74" s="3"/>
      <c r="M74" s="3"/>
      <c r="N74" s="155"/>
      <c r="O74" s="155"/>
      <c r="P74" s="155"/>
      <c r="Q74" s="155"/>
      <c r="R74" s="155"/>
      <c r="S74" s="155"/>
      <c r="T74" s="155"/>
      <c r="U74" s="155">
        <v>0</v>
      </c>
    </row>
    <row r="75" spans="1:22" ht="28.5" customHeight="1" x14ac:dyDescent="0.2">
      <c r="A75" s="602" t="s">
        <v>73</v>
      </c>
      <c r="B75" s="40"/>
      <c r="C75" s="41"/>
      <c r="D75" s="41"/>
      <c r="E75" s="41"/>
      <c r="F75" s="200" t="str">
        <f t="shared" ref="F75" si="34">IFERROR(((((3*B75)+(2*C75)+D75+(E75/2))/(B75+C75+D75+E75))*(100/15)),"")</f>
        <v/>
      </c>
      <c r="G75" s="197" t="str">
        <f>IF(B75&gt;=Bareme!DT75,"A",IF(F75="","",IF(F75&gt;=Bareme!DU75,"EC",IF(F75&lt;Bareme!DU75,"NA",""))))</f>
        <v/>
      </c>
      <c r="H75" s="590"/>
      <c r="I75" s="592"/>
      <c r="J75" s="3"/>
      <c r="K75" s="3"/>
      <c r="L75" s="3"/>
      <c r="M75" s="3"/>
      <c r="N75" s="155"/>
      <c r="O75" s="155"/>
      <c r="P75" s="155"/>
      <c r="Q75" s="155"/>
      <c r="R75" s="155"/>
      <c r="S75" s="155"/>
      <c r="T75" s="155"/>
      <c r="U75" s="155">
        <v>0</v>
      </c>
    </row>
    <row r="76" spans="1:22" ht="28.5" customHeight="1" thickBot="1" x14ac:dyDescent="0.25">
      <c r="A76" s="602"/>
      <c r="B76" s="17"/>
      <c r="C76" s="18"/>
      <c r="D76" s="18"/>
      <c r="E76" s="19"/>
      <c r="F76" s="201"/>
      <c r="G76" s="199"/>
      <c r="H76" s="590"/>
      <c r="I76" s="592"/>
      <c r="J76" s="3"/>
      <c r="K76" s="3"/>
      <c r="L76" s="3"/>
      <c r="M76" s="3"/>
      <c r="N76" s="155"/>
      <c r="O76" s="155"/>
      <c r="P76" s="155"/>
      <c r="Q76" s="155"/>
      <c r="R76" s="155"/>
      <c r="S76" s="155"/>
      <c r="T76" s="155"/>
      <c r="U76" s="155">
        <v>0</v>
      </c>
    </row>
    <row r="77" spans="1:22" ht="28.5" customHeight="1" x14ac:dyDescent="0.2">
      <c r="A77" s="600" t="s">
        <v>44</v>
      </c>
      <c r="B77" s="40"/>
      <c r="C77" s="41"/>
      <c r="D77" s="41"/>
      <c r="E77" s="41"/>
      <c r="F77" s="200" t="str">
        <f t="shared" ref="F77" si="35">IFERROR(((((3*B77)+(2*C77)+D77+(E77/2))/(B77+C77+D77+E77))*(100/15)),"")</f>
        <v/>
      </c>
      <c r="G77" s="197" t="str">
        <f>IF(B77&gt;=Bareme!DT77,"A",IF(F77="","",IF(F77&gt;=Bareme!DU77,"EC",IF(F77&lt;Bareme!DU77,"NA",""))))</f>
        <v/>
      </c>
      <c r="H77" s="590"/>
      <c r="I77" s="592"/>
      <c r="J77" s="3"/>
      <c r="K77" s="3"/>
      <c r="L77" s="3"/>
      <c r="M77" s="3"/>
      <c r="N77" s="155"/>
      <c r="O77" s="155"/>
      <c r="P77" s="155"/>
      <c r="Q77" s="155"/>
      <c r="R77" s="155"/>
      <c r="S77" s="155"/>
      <c r="T77" s="155"/>
      <c r="U77" s="155">
        <v>0</v>
      </c>
    </row>
    <row r="78" spans="1:22" ht="28.5" customHeight="1" thickBot="1" x14ac:dyDescent="0.25">
      <c r="A78" s="600"/>
      <c r="B78" s="17"/>
      <c r="C78" s="18"/>
      <c r="D78" s="18"/>
      <c r="E78" s="19"/>
      <c r="F78" s="201"/>
      <c r="G78" s="199"/>
      <c r="H78" s="590"/>
      <c r="I78" s="592"/>
      <c r="J78" s="3"/>
      <c r="K78" s="3"/>
      <c r="L78" s="3"/>
      <c r="M78" s="3"/>
      <c r="N78" s="155"/>
      <c r="O78" s="155"/>
      <c r="P78" s="155"/>
      <c r="Q78" s="155"/>
      <c r="R78" s="155"/>
      <c r="S78" s="155"/>
      <c r="T78" s="155"/>
      <c r="U78" s="155">
        <v>0</v>
      </c>
    </row>
    <row r="79" spans="1:22" ht="28.5" customHeight="1" x14ac:dyDescent="0.2">
      <c r="A79" s="600" t="s">
        <v>45</v>
      </c>
      <c r="B79" s="40"/>
      <c r="C79" s="41"/>
      <c r="D79" s="41"/>
      <c r="E79" s="41"/>
      <c r="F79" s="200" t="str">
        <f t="shared" ref="F79" si="36">IFERROR(((((3*B79)+(2*C79)+D79+(E79/2))/(B79+C79+D79+E79))*(100/15)),"")</f>
        <v/>
      </c>
      <c r="G79" s="197" t="str">
        <f>IF(B79&gt;=Bareme!DT79,"A",IF(F79="","",IF(F79&gt;=Bareme!DU79,"EC",IF(F79&lt;Bareme!DU79,"NA",""))))</f>
        <v/>
      </c>
      <c r="H79" s="590"/>
      <c r="I79" s="592"/>
      <c r="J79" s="3"/>
      <c r="K79" s="3"/>
      <c r="L79" s="3"/>
      <c r="M79" s="3"/>
      <c r="N79" s="155"/>
      <c r="O79" s="155"/>
      <c r="P79" s="155"/>
      <c r="Q79" s="155"/>
      <c r="R79" s="155"/>
      <c r="S79" s="155"/>
      <c r="T79" s="155"/>
      <c r="U79" s="155">
        <v>0</v>
      </c>
    </row>
    <row r="80" spans="1:22" ht="28.5" customHeight="1" thickBot="1" x14ac:dyDescent="0.25">
      <c r="A80" s="600"/>
      <c r="B80" s="17"/>
      <c r="C80" s="18"/>
      <c r="D80" s="18"/>
      <c r="E80" s="19"/>
      <c r="F80" s="201"/>
      <c r="G80" s="199"/>
      <c r="H80" s="590"/>
      <c r="I80" s="592"/>
      <c r="J80" s="3"/>
      <c r="K80" s="3"/>
      <c r="L80" s="3"/>
      <c r="M80" s="3"/>
      <c r="N80" s="155"/>
      <c r="O80" s="155"/>
      <c r="P80" s="155"/>
      <c r="Q80" s="155"/>
      <c r="R80" s="155"/>
      <c r="S80" s="155"/>
      <c r="T80" s="155"/>
      <c r="U80" s="155">
        <v>0</v>
      </c>
    </row>
    <row r="81" spans="1:21" ht="28.5" customHeight="1" x14ac:dyDescent="0.2">
      <c r="A81" s="600" t="s">
        <v>46</v>
      </c>
      <c r="B81" s="40"/>
      <c r="C81" s="41"/>
      <c r="D81" s="41"/>
      <c r="E81" s="41"/>
      <c r="F81" s="200" t="str">
        <f t="shared" ref="F81" si="37">IFERROR(((((3*B81)+(2*C81)+D81+(E81/2))/(B81+C81+D81+E81))*(100/15)),"")</f>
        <v/>
      </c>
      <c r="G81" s="197" t="str">
        <f>IF(B81&gt;=Bareme!DT81,"A",IF(F81="","",IF(F81&gt;=Bareme!DU81,"EC",IF(F81&lt;Bareme!DU81,"NA",""))))</f>
        <v/>
      </c>
      <c r="H81" s="590"/>
      <c r="I81" s="592"/>
      <c r="J81" s="301" t="s">
        <v>322</v>
      </c>
      <c r="K81" s="3"/>
      <c r="L81" s="3"/>
      <c r="M81" s="3"/>
      <c r="N81" s="155"/>
      <c r="O81" s="155"/>
      <c r="P81" s="155"/>
      <c r="Q81" s="155"/>
      <c r="R81" s="155"/>
      <c r="S81" s="155"/>
      <c r="T81" s="155"/>
      <c r="U81" s="155">
        <v>0</v>
      </c>
    </row>
    <row r="82" spans="1:21" ht="28.5" customHeight="1" thickBot="1" x14ac:dyDescent="0.25">
      <c r="A82" s="600"/>
      <c r="B82" s="17"/>
      <c r="C82" s="18"/>
      <c r="D82" s="18"/>
      <c r="E82" s="19"/>
      <c r="F82" s="201"/>
      <c r="G82" s="199"/>
      <c r="H82" s="590"/>
      <c r="I82" s="592"/>
      <c r="J82" s="300"/>
      <c r="K82" s="571" t="s">
        <v>32</v>
      </c>
      <c r="L82" s="571"/>
      <c r="M82" s="571"/>
      <c r="N82" s="571"/>
      <c r="O82" s="571"/>
      <c r="P82" s="571"/>
      <c r="Q82" s="571"/>
      <c r="R82" s="571"/>
      <c r="S82" s="571"/>
      <c r="T82" s="571"/>
      <c r="U82" s="571"/>
    </row>
    <row r="83" spans="1:21" ht="28.5" customHeight="1" x14ac:dyDescent="0.2">
      <c r="A83" s="601" t="s">
        <v>66</v>
      </c>
      <c r="B83" s="40"/>
      <c r="C83" s="41"/>
      <c r="D83" s="41"/>
      <c r="E83" s="41"/>
      <c r="F83" s="200" t="str">
        <f t="shared" ref="F83" si="38">IFERROR(((((3*B83)+(2*C83)+D83+(E83/2))/(B83+C83+D83+E83))*(100/15)),"")</f>
        <v/>
      </c>
      <c r="G83" s="197" t="str">
        <f>IF(B83&gt;=Bareme!DT83,"A",IF(F83="","",IF(F83&gt;=Bareme!DU83,"EC",IF(F83&lt;Bareme!DU83,"NA",""))))</f>
        <v/>
      </c>
      <c r="H83" s="590"/>
      <c r="I83" s="592"/>
      <c r="J83" s="300"/>
      <c r="K83" s="571" t="s">
        <v>51</v>
      </c>
      <c r="L83" s="571"/>
      <c r="M83" s="571"/>
      <c r="N83" s="571"/>
      <c r="O83" s="571"/>
      <c r="P83" s="571"/>
      <c r="Q83" s="571"/>
      <c r="R83" s="571"/>
      <c r="S83" s="571"/>
      <c r="T83" s="571"/>
      <c r="U83" s="571"/>
    </row>
    <row r="84" spans="1:21" ht="28.5" customHeight="1" thickBot="1" x14ac:dyDescent="0.25">
      <c r="A84" s="601"/>
      <c r="B84" s="17"/>
      <c r="C84" s="18"/>
      <c r="D84" s="18"/>
      <c r="E84" s="19"/>
      <c r="F84" s="201"/>
      <c r="G84" s="199"/>
      <c r="H84" s="591"/>
      <c r="I84" s="592"/>
      <c r="J84" s="300"/>
      <c r="K84" s="571" t="s">
        <v>63</v>
      </c>
      <c r="L84" s="571"/>
      <c r="M84" s="571"/>
      <c r="N84" s="571"/>
      <c r="O84" s="571"/>
      <c r="P84" s="571"/>
      <c r="Q84" s="571"/>
      <c r="R84" s="571"/>
      <c r="S84" s="571"/>
      <c r="T84" s="571"/>
      <c r="U84" s="571"/>
    </row>
    <row r="85" spans="1:21" ht="28.5" customHeight="1" x14ac:dyDescent="0.2">
      <c r="A85" s="598" t="s">
        <v>53</v>
      </c>
      <c r="B85" s="40"/>
      <c r="C85" s="41"/>
      <c r="D85" s="41"/>
      <c r="E85" s="41"/>
      <c r="F85" s="200" t="str">
        <f t="shared" ref="F85" si="39">IFERROR(((((3*B85)+(2*C85)+D85+(E85/2))/(B85+C85+D85+E85))*(100/15)),"")</f>
        <v/>
      </c>
      <c r="G85" s="197" t="str">
        <f>IF(B85&gt;=Bareme!DT85,"A",IF(F85="","",IF(F85&gt;=Bareme!DU85,"EC",IF(F85&lt;Bareme!DU85,"NA",""))))</f>
        <v/>
      </c>
      <c r="H85" s="589" t="str">
        <f>IFERROR(AVERAGE(F85:F94),"")</f>
        <v/>
      </c>
      <c r="I85" s="597"/>
      <c r="J85" s="300"/>
      <c r="K85" s="571" t="s">
        <v>4</v>
      </c>
      <c r="L85" s="571"/>
      <c r="M85" s="571"/>
      <c r="N85" s="571"/>
      <c r="O85" s="571"/>
      <c r="P85" s="571"/>
      <c r="Q85" s="571"/>
      <c r="R85" s="571"/>
      <c r="S85" s="571"/>
      <c r="T85" s="571"/>
      <c r="U85" s="571"/>
    </row>
    <row r="86" spans="1:21" ht="28.5" customHeight="1" thickBot="1" x14ac:dyDescent="0.25">
      <c r="A86" s="598"/>
      <c r="B86" s="17"/>
      <c r="C86" s="18"/>
      <c r="D86" s="18"/>
      <c r="E86" s="19"/>
      <c r="F86" s="201"/>
      <c r="G86" s="199"/>
      <c r="H86" s="590"/>
      <c r="I86" s="597"/>
      <c r="J86" s="300"/>
      <c r="K86" s="571" t="s">
        <v>30</v>
      </c>
      <c r="L86" s="571"/>
      <c r="M86" s="571"/>
      <c r="N86" s="571"/>
      <c r="O86" s="571"/>
      <c r="P86" s="571"/>
      <c r="Q86" s="571"/>
      <c r="R86" s="571"/>
      <c r="S86" s="571"/>
      <c r="T86" s="571"/>
      <c r="U86" s="571"/>
    </row>
    <row r="87" spans="1:21" ht="28.5" customHeight="1" x14ac:dyDescent="0.2">
      <c r="A87" s="598" t="s">
        <v>54</v>
      </c>
      <c r="B87" s="40"/>
      <c r="C87" s="41"/>
      <c r="D87" s="41"/>
      <c r="E87" s="41"/>
      <c r="F87" s="200" t="str">
        <f t="shared" ref="F87" si="40">IFERROR(((((3*B87)+(2*C87)+D87+(E87/2))/(B87+C87+D87+E87))*(100/15)),"")</f>
        <v/>
      </c>
      <c r="G87" s="197" t="str">
        <f>IF(B87&gt;=Bareme!DT87,"A",IF(F87="","",IF(F87&gt;=Bareme!DU87,"EC",IF(F87&lt;Bareme!DU87,"NA",""))))</f>
        <v/>
      </c>
      <c r="H87" s="590"/>
      <c r="I87" s="597"/>
      <c r="J87" s="300"/>
      <c r="K87" s="571" t="s">
        <v>72</v>
      </c>
      <c r="L87" s="571"/>
      <c r="M87" s="571"/>
      <c r="N87" s="571"/>
      <c r="O87" s="571"/>
      <c r="P87" s="571"/>
      <c r="Q87" s="571"/>
      <c r="R87" s="571"/>
      <c r="S87" s="571"/>
      <c r="T87" s="571"/>
      <c r="U87" s="571"/>
    </row>
    <row r="88" spans="1:21" ht="28.5" customHeight="1" thickBot="1" x14ac:dyDescent="0.25">
      <c r="A88" s="598"/>
      <c r="B88" s="17"/>
      <c r="C88" s="18"/>
      <c r="D88" s="18"/>
      <c r="E88" s="19"/>
      <c r="F88" s="201"/>
      <c r="G88" s="199"/>
      <c r="H88" s="590"/>
      <c r="I88" s="597"/>
      <c r="J88" s="300"/>
      <c r="K88" s="571" t="s">
        <v>47</v>
      </c>
      <c r="L88" s="571"/>
      <c r="M88" s="571"/>
      <c r="N88" s="571"/>
      <c r="O88" s="571"/>
      <c r="P88" s="571"/>
      <c r="Q88" s="571"/>
      <c r="R88" s="571"/>
      <c r="S88" s="571"/>
      <c r="T88" s="571"/>
      <c r="U88" s="571"/>
    </row>
    <row r="89" spans="1:21" ht="28.5" customHeight="1" x14ac:dyDescent="0.2">
      <c r="A89" s="601" t="s">
        <v>67</v>
      </c>
      <c r="B89" s="40"/>
      <c r="C89" s="41"/>
      <c r="D89" s="41"/>
      <c r="E89" s="41"/>
      <c r="F89" s="200" t="str">
        <f t="shared" ref="F89" si="41">IFERROR(((((3*B89)+(2*C89)+D89+(E89/2))/(B89+C89+D89+E89))*(100/15)),"")</f>
        <v/>
      </c>
      <c r="G89" s="197" t="str">
        <f>IF(B89&gt;=Bareme!DT89,"A",IF(F89="","",IF(F89&gt;=Bareme!DU89,"EC",IF(F89&lt;Bareme!DU89,"NA",""))))</f>
        <v/>
      </c>
      <c r="H89" s="590"/>
      <c r="I89" s="597"/>
      <c r="J89" s="300"/>
      <c r="K89" s="571"/>
      <c r="L89" s="571"/>
      <c r="M89" s="571"/>
      <c r="N89" s="571"/>
      <c r="O89" s="571"/>
      <c r="P89" s="571"/>
      <c r="Q89" s="571"/>
      <c r="R89" s="571"/>
      <c r="S89" s="571"/>
      <c r="T89" s="571"/>
      <c r="U89" s="571"/>
    </row>
    <row r="90" spans="1:21" ht="28.5" customHeight="1" thickBot="1" x14ac:dyDescent="0.25">
      <c r="A90" s="601"/>
      <c r="B90" s="17"/>
      <c r="C90" s="18"/>
      <c r="D90" s="18"/>
      <c r="E90" s="19"/>
      <c r="F90" s="201"/>
      <c r="G90" s="199"/>
      <c r="H90" s="590"/>
      <c r="I90" s="597"/>
      <c r="J90" s="300"/>
      <c r="K90" s="571"/>
      <c r="L90" s="571"/>
      <c r="M90" s="571"/>
      <c r="N90" s="571"/>
      <c r="O90" s="571"/>
      <c r="P90" s="571"/>
      <c r="Q90" s="571"/>
      <c r="R90" s="571"/>
      <c r="S90" s="571"/>
      <c r="T90" s="571"/>
      <c r="U90" s="571"/>
    </row>
    <row r="91" spans="1:21" ht="28.5" customHeight="1" x14ac:dyDescent="0.2">
      <c r="A91" s="600" t="s">
        <v>47</v>
      </c>
      <c r="B91" s="40"/>
      <c r="C91" s="41"/>
      <c r="D91" s="41"/>
      <c r="E91" s="41"/>
      <c r="F91" s="200" t="str">
        <f t="shared" ref="F91" si="42">IFERROR(((((3*B91)+(2*C91)+D91+(E91/2))/(B91+C91+D91+E91))*(100/15)),"")</f>
        <v/>
      </c>
      <c r="G91" s="197" t="str">
        <f>IF(B91&gt;=Bareme!DT91,"A",IF(F91="","",IF(F91&gt;=Bareme!DU91,"EC",IF(F91&lt;Bareme!DU91,"NA",""))))</f>
        <v/>
      </c>
      <c r="H91" s="590"/>
      <c r="I91" s="597"/>
      <c r="J91" s="300"/>
      <c r="K91" s="571"/>
      <c r="L91" s="571"/>
      <c r="M91" s="571"/>
      <c r="N91" s="571"/>
      <c r="O91" s="571"/>
      <c r="P91" s="571"/>
      <c r="Q91" s="571"/>
      <c r="R91" s="571"/>
      <c r="S91" s="571"/>
      <c r="T91" s="571"/>
      <c r="U91" s="571"/>
    </row>
    <row r="92" spans="1:21" ht="28.5" customHeight="1" thickBot="1" x14ac:dyDescent="0.25">
      <c r="A92" s="600"/>
      <c r="B92" s="17"/>
      <c r="C92" s="18"/>
      <c r="D92" s="18"/>
      <c r="E92" s="19"/>
      <c r="F92" s="201"/>
      <c r="G92" s="199"/>
      <c r="H92" s="590"/>
      <c r="I92" s="597"/>
      <c r="J92" s="300"/>
      <c r="K92" s="571"/>
      <c r="L92" s="571"/>
      <c r="M92" s="571"/>
      <c r="N92" s="571"/>
      <c r="O92" s="571"/>
      <c r="P92" s="571"/>
      <c r="Q92" s="571"/>
      <c r="R92" s="571"/>
      <c r="S92" s="571"/>
      <c r="T92" s="571"/>
      <c r="U92" s="571"/>
    </row>
    <row r="93" spans="1:21" ht="28.5" customHeight="1" x14ac:dyDescent="0.2">
      <c r="A93" s="598" t="s">
        <v>55</v>
      </c>
      <c r="B93" s="40"/>
      <c r="C93" s="41"/>
      <c r="D93" s="41"/>
      <c r="E93" s="41"/>
      <c r="F93" s="200" t="str">
        <f t="shared" ref="F93" si="43">IFERROR(((((3*B93)+(2*C93)+D93+(E93/2))/(B93+C93+D93+E93))*(100/15)),"")</f>
        <v/>
      </c>
      <c r="G93" s="197" t="str">
        <f>IF(B93&gt;=Bareme!DT93,"A",IF(F93="","",IF(F93&gt;=Bareme!DU93,"EC",IF(F93&lt;Bareme!DU93,"NA",""))))</f>
        <v/>
      </c>
      <c r="H93" s="590"/>
      <c r="I93" s="597"/>
      <c r="J93" s="300"/>
      <c r="K93" s="571"/>
      <c r="L93" s="571"/>
      <c r="M93" s="571"/>
      <c r="N93" s="571"/>
      <c r="O93" s="571"/>
      <c r="P93" s="571"/>
      <c r="Q93" s="571"/>
      <c r="R93" s="571"/>
      <c r="S93" s="571"/>
      <c r="T93" s="571"/>
      <c r="U93" s="571"/>
    </row>
    <row r="94" spans="1:21" ht="33.75" customHeight="1" thickBot="1" x14ac:dyDescent="0.25">
      <c r="A94" s="599"/>
      <c r="B94" s="17"/>
      <c r="C94" s="18"/>
      <c r="D94" s="18"/>
      <c r="E94" s="19"/>
      <c r="F94" s="201"/>
      <c r="G94" s="199"/>
      <c r="H94" s="591"/>
      <c r="I94" s="597"/>
      <c r="J94" s="300"/>
      <c r="K94" s="571"/>
      <c r="L94" s="571"/>
      <c r="M94" s="571"/>
      <c r="N94" s="571"/>
      <c r="O94" s="571"/>
      <c r="P94" s="571"/>
      <c r="Q94" s="571"/>
      <c r="R94" s="571"/>
      <c r="S94" s="571"/>
      <c r="T94" s="571"/>
      <c r="U94" s="571"/>
    </row>
    <row r="95" spans="1:21" x14ac:dyDescent="0.2">
      <c r="A95" s="6"/>
      <c r="B95" s="155"/>
      <c r="C95" s="155"/>
      <c r="D95" s="155"/>
      <c r="E95" s="155"/>
      <c r="F95" s="3"/>
      <c r="G95" s="3"/>
      <c r="H95" s="3"/>
      <c r="I95" s="3"/>
      <c r="J95" s="3"/>
      <c r="K95" s="3"/>
      <c r="L95" s="155"/>
      <c r="M95" s="155"/>
      <c r="N95" s="155"/>
      <c r="O95" s="155"/>
      <c r="P95" s="155"/>
      <c r="Q95" s="155"/>
      <c r="R95" s="155"/>
      <c r="S95" s="155"/>
      <c r="T95" s="155"/>
      <c r="U95" s="155">
        <v>0</v>
      </c>
    </row>
    <row r="96" spans="1:21" x14ac:dyDescent="0.2">
      <c r="U96" s="177">
        <v>0</v>
      </c>
    </row>
    <row r="97" spans="1:21" x14ac:dyDescent="0.2">
      <c r="U97" s="177">
        <v>0</v>
      </c>
    </row>
    <row r="98" spans="1:21" x14ac:dyDescent="0.2">
      <c r="U98" s="177">
        <v>0</v>
      </c>
    </row>
    <row r="99" spans="1:21" x14ac:dyDescent="0.2">
      <c r="U99" s="177">
        <v>0</v>
      </c>
    </row>
    <row r="100" spans="1:21" ht="15" x14ac:dyDescent="0.25">
      <c r="A100"/>
      <c r="U100" s="177">
        <v>0</v>
      </c>
    </row>
    <row r="101" spans="1:21" x14ac:dyDescent="0.2">
      <c r="U101" s="177">
        <v>0</v>
      </c>
    </row>
    <row r="102" spans="1:21" x14ac:dyDescent="0.2">
      <c r="U102" s="177">
        <v>0</v>
      </c>
    </row>
    <row r="103" spans="1:21" x14ac:dyDescent="0.2">
      <c r="U103" s="177">
        <v>0</v>
      </c>
    </row>
    <row r="104" spans="1:21" x14ac:dyDescent="0.2">
      <c r="U104" s="177">
        <v>0</v>
      </c>
    </row>
    <row r="105" spans="1:21" x14ac:dyDescent="0.2">
      <c r="U105" s="177">
        <v>0</v>
      </c>
    </row>
    <row r="106" spans="1:21" x14ac:dyDescent="0.2">
      <c r="U106" s="177">
        <v>0</v>
      </c>
    </row>
    <row r="107" spans="1:21" x14ac:dyDescent="0.2">
      <c r="U107" s="177">
        <v>0</v>
      </c>
    </row>
    <row r="108" spans="1:21" x14ac:dyDescent="0.2">
      <c r="U108" s="177">
        <v>0</v>
      </c>
    </row>
    <row r="109" spans="1:21" x14ac:dyDescent="0.2">
      <c r="U109" s="177">
        <v>0</v>
      </c>
    </row>
    <row r="110" spans="1:21" x14ac:dyDescent="0.2">
      <c r="U110" s="177">
        <v>0</v>
      </c>
    </row>
    <row r="111" spans="1:21" x14ac:dyDescent="0.2">
      <c r="U111" s="177">
        <v>0</v>
      </c>
    </row>
    <row r="112" spans="1:21" x14ac:dyDescent="0.2">
      <c r="U112" s="177">
        <v>0</v>
      </c>
    </row>
    <row r="113" spans="21:21" x14ac:dyDescent="0.2">
      <c r="U113" s="177">
        <v>0</v>
      </c>
    </row>
    <row r="114" spans="21:21" x14ac:dyDescent="0.2">
      <c r="U114" s="177">
        <v>0</v>
      </c>
    </row>
    <row r="115" spans="21:21" x14ac:dyDescent="0.2">
      <c r="U115" s="177">
        <v>0</v>
      </c>
    </row>
    <row r="116" spans="21:21" x14ac:dyDescent="0.2">
      <c r="U116" s="177">
        <v>0</v>
      </c>
    </row>
    <row r="117" spans="21:21" x14ac:dyDescent="0.2">
      <c r="U117" s="177">
        <v>0</v>
      </c>
    </row>
    <row r="118" spans="21:21" x14ac:dyDescent="0.2">
      <c r="U118" s="177">
        <v>0</v>
      </c>
    </row>
    <row r="119" spans="21:21" x14ac:dyDescent="0.2">
      <c r="U119" s="177">
        <v>0</v>
      </c>
    </row>
    <row r="120" spans="21:21" x14ac:dyDescent="0.2">
      <c r="U120" s="177">
        <v>0</v>
      </c>
    </row>
    <row r="121" spans="21:21" x14ac:dyDescent="0.2">
      <c r="U121" s="177">
        <v>0</v>
      </c>
    </row>
    <row r="122" spans="21:21" x14ac:dyDescent="0.2">
      <c r="U122" s="177">
        <v>0</v>
      </c>
    </row>
    <row r="123" spans="21:21" x14ac:dyDescent="0.2">
      <c r="U123" s="177">
        <v>0</v>
      </c>
    </row>
    <row r="124" spans="21:21" x14ac:dyDescent="0.2">
      <c r="U124" s="177">
        <v>0</v>
      </c>
    </row>
    <row r="125" spans="21:21" x14ac:dyDescent="0.2">
      <c r="U125" s="177">
        <v>0</v>
      </c>
    </row>
    <row r="126" spans="21:21" x14ac:dyDescent="0.2">
      <c r="U126" s="177">
        <v>0</v>
      </c>
    </row>
    <row r="127" spans="21:21" x14ac:dyDescent="0.2">
      <c r="U127" s="177">
        <v>0</v>
      </c>
    </row>
    <row r="128" spans="21:21" x14ac:dyDescent="0.2">
      <c r="U128" s="177">
        <v>0</v>
      </c>
    </row>
    <row r="129" spans="21:21" x14ac:dyDescent="0.2">
      <c r="U129" s="177">
        <v>0</v>
      </c>
    </row>
    <row r="130" spans="21:21" x14ac:dyDescent="0.2">
      <c r="U130" s="177">
        <v>0</v>
      </c>
    </row>
    <row r="131" spans="21:21" x14ac:dyDescent="0.2">
      <c r="U131" s="177">
        <v>0</v>
      </c>
    </row>
    <row r="132" spans="21:21" x14ac:dyDescent="0.2">
      <c r="U132" s="177">
        <v>0</v>
      </c>
    </row>
    <row r="133" spans="21:21" x14ac:dyDescent="0.2">
      <c r="U133" s="177">
        <v>0</v>
      </c>
    </row>
  </sheetData>
  <sheetProtection sheet="1" objects="1" scenarios="1" selectLockedCells="1"/>
  <mergeCells count="92">
    <mergeCell ref="K90:U90"/>
    <mergeCell ref="K91:U91"/>
    <mergeCell ref="K92:U92"/>
    <mergeCell ref="K93:U93"/>
    <mergeCell ref="K94:U94"/>
    <mergeCell ref="K85:U85"/>
    <mergeCell ref="K86:U86"/>
    <mergeCell ref="K87:U87"/>
    <mergeCell ref="K88:U88"/>
    <mergeCell ref="K89:U89"/>
    <mergeCell ref="A1:A2"/>
    <mergeCell ref="L15:L16"/>
    <mergeCell ref="E3:E4"/>
    <mergeCell ref="I5:I22"/>
    <mergeCell ref="H5:H22"/>
    <mergeCell ref="F3:H4"/>
    <mergeCell ref="A19:A20"/>
    <mergeCell ref="A17:A18"/>
    <mergeCell ref="A9:A10"/>
    <mergeCell ref="A7:A8"/>
    <mergeCell ref="B3:B4"/>
    <mergeCell ref="C3:C4"/>
    <mergeCell ref="D3:D4"/>
    <mergeCell ref="A5:A6"/>
    <mergeCell ref="K3:L3"/>
    <mergeCell ref="J19:O19"/>
    <mergeCell ref="A33:A34"/>
    <mergeCell ref="A31:A32"/>
    <mergeCell ref="A15:A16"/>
    <mergeCell ref="A13:A14"/>
    <mergeCell ref="A11:A12"/>
    <mergeCell ref="A29:A30"/>
    <mergeCell ref="A27:A28"/>
    <mergeCell ref="A25:A26"/>
    <mergeCell ref="A23:A24"/>
    <mergeCell ref="A21:A22"/>
    <mergeCell ref="A43:A44"/>
    <mergeCell ref="A41:A42"/>
    <mergeCell ref="A39:A40"/>
    <mergeCell ref="A37:A38"/>
    <mergeCell ref="A35:A36"/>
    <mergeCell ref="A53:A54"/>
    <mergeCell ref="A51:A52"/>
    <mergeCell ref="A49:A50"/>
    <mergeCell ref="A47:A48"/>
    <mergeCell ref="A45:A46"/>
    <mergeCell ref="A63:A64"/>
    <mergeCell ref="A61:A62"/>
    <mergeCell ref="A59:A60"/>
    <mergeCell ref="A57:A58"/>
    <mergeCell ref="A55:A56"/>
    <mergeCell ref="A73:A74"/>
    <mergeCell ref="A71:A72"/>
    <mergeCell ref="A69:A70"/>
    <mergeCell ref="A67:A68"/>
    <mergeCell ref="A65:A66"/>
    <mergeCell ref="A83:A84"/>
    <mergeCell ref="A81:A82"/>
    <mergeCell ref="A79:A80"/>
    <mergeCell ref="A77:A78"/>
    <mergeCell ref="A75:A76"/>
    <mergeCell ref="A93:A94"/>
    <mergeCell ref="A91:A92"/>
    <mergeCell ref="A89:A90"/>
    <mergeCell ref="A87:A88"/>
    <mergeCell ref="A85:A86"/>
    <mergeCell ref="H61:H70"/>
    <mergeCell ref="H71:H84"/>
    <mergeCell ref="H85:H94"/>
    <mergeCell ref="I85:I94"/>
    <mergeCell ref="I71:I84"/>
    <mergeCell ref="I61:I70"/>
    <mergeCell ref="H23:H60"/>
    <mergeCell ref="I23:I60"/>
    <mergeCell ref="K20:O20"/>
    <mergeCell ref="K21:O21"/>
    <mergeCell ref="K22:O22"/>
    <mergeCell ref="K83:U83"/>
    <mergeCell ref="K84:U84"/>
    <mergeCell ref="R4:S4"/>
    <mergeCell ref="R5:S5"/>
    <mergeCell ref="R6:S6"/>
    <mergeCell ref="Q19:R27"/>
    <mergeCell ref="J40:U40"/>
    <mergeCell ref="J35:U35"/>
    <mergeCell ref="J32:U32"/>
    <mergeCell ref="K82:U82"/>
    <mergeCell ref="J13:L14"/>
    <mergeCell ref="J15:K16"/>
    <mergeCell ref="M10:M12"/>
    <mergeCell ref="N10:N12"/>
    <mergeCell ref="J9:U9"/>
  </mergeCells>
  <conditionalFormatting sqref="G5:G94">
    <cfRule type="cellIs" dxfId="19" priority="13" operator="equal">
      <formula>"NA"</formula>
    </cfRule>
    <cfRule type="cellIs" dxfId="18" priority="14" operator="equal">
      <formula>"EC"</formula>
    </cfRule>
    <cfRule type="cellIs" dxfId="17" priority="15" operator="equal">
      <formula>"A"</formula>
    </cfRule>
  </conditionalFormatting>
  <conditionalFormatting sqref="H5:H94">
    <cfRule type="colorScale" priority="8">
      <colorScale>
        <cfvo type="num" val="3"/>
        <cfvo type="num" val="11"/>
        <cfvo type="num" val="20"/>
        <color rgb="FFFF0000"/>
        <color rgb="FFFFFF00"/>
        <color rgb="FF2EF24F"/>
      </colorScale>
    </cfRule>
  </conditionalFormatting>
  <conditionalFormatting sqref="S19:S24">
    <cfRule type="containsText" dxfId="16" priority="7" operator="containsText" text="Période">
      <formula>NOT(ISERROR(SEARCH("Période",S19)))</formula>
    </cfRule>
  </conditionalFormatting>
  <conditionalFormatting sqref="U19:U28">
    <cfRule type="cellIs" dxfId="15" priority="5" operator="lessThan">
      <formula>1</formula>
    </cfRule>
  </conditionalFormatting>
  <conditionalFormatting sqref="S25:S27">
    <cfRule type="containsText" dxfId="14" priority="1" operator="containsText" text="Période">
      <formula>NOT(ISERROR(SEARCH("Période",S25)))</formula>
    </cfRule>
  </conditionalFormatting>
  <dataValidations count="1">
    <dataValidation type="list" allowBlank="1" showInputMessage="1" showErrorMessage="1" sqref="A1">
      <formula1>Liste_eleve</formula1>
    </dataValidation>
  </dataValidations>
  <printOptions horizontalCentered="1" verticalCentered="1"/>
  <pageMargins left="0.2" right="0.2" top="0.19685039370078741" bottom="0.19685039370078741" header="0.19685039370078741" footer="0.19685039370078741"/>
  <pageSetup paperSize="8" scale="31" orientation="portrait" r:id="rId1"/>
  <headerFooter alignWithMargins="0"/>
  <drawing r:id="rId2"/>
  <legacyDrawing r:id="rId3"/>
  <controls>
    <mc:AlternateContent xmlns:mc="http://schemas.openxmlformats.org/markup-compatibility/2006">
      <mc:Choice Requires="x14">
        <control shapeId="5147" r:id="rId4" name="Image1">
          <controlPr defaultSize="0" autoLine="0" r:id="rId5">
            <anchor moveWithCells="1">
              <from>
                <xdr:col>19</xdr:col>
                <xdr:colOff>285750</xdr:colOff>
                <xdr:row>3</xdr:row>
                <xdr:rowOff>142875</xdr:rowOff>
              </from>
              <to>
                <xdr:col>20</xdr:col>
                <xdr:colOff>752475</xdr:colOff>
                <xdr:row>7</xdr:row>
                <xdr:rowOff>161925</xdr:rowOff>
              </to>
            </anchor>
          </controlPr>
        </control>
      </mc:Choice>
      <mc:Fallback>
        <control shapeId="5147" r:id="rId4" name="Image1"/>
      </mc:Fallback>
    </mc:AlternateContent>
  </controls>
  <extLst>
    <ext xmlns:x14="http://schemas.microsoft.com/office/spreadsheetml/2009/9/main" uri="{78C0D931-6437-407d-A8EE-F0AAD7539E65}">
      <x14:conditionalFormattings>
        <x14:conditionalFormatting xmlns:xm="http://schemas.microsoft.com/office/excel/2006/main">
          <x14:cfRule type="cellIs" priority="4" operator="between" id="{7C6426E5-CAC1-4C20-8CFA-A7232E45EC44}">
            <xm:f>1</xm:f>
            <xm:f>Parametre!$S$19</xm:f>
            <x14:dxf>
              <font>
                <color rgb="FFFFFF00"/>
              </font>
              <fill>
                <patternFill>
                  <bgColor rgb="FFFFFF00"/>
                </patternFill>
              </fill>
            </x14:dxf>
          </x14:cfRule>
          <x14:cfRule type="cellIs" priority="6" operator="greaterThan" id="{0D9255F8-635E-4901-AF67-ED86BB6E7FAA}">
            <xm:f>Parametre!$S$19</xm:f>
            <x14:dxf>
              <font>
                <color rgb="FF92D050"/>
              </font>
              <fill>
                <patternFill>
                  <bgColor rgb="FF92D050"/>
                </patternFill>
              </fill>
            </x14:dxf>
          </x14:cfRule>
          <xm:sqref>U19:U28</xm:sqref>
        </x14:conditionalFormatting>
        <x14:conditionalFormatting xmlns:xm="http://schemas.microsoft.com/office/excel/2006/main">
          <x14:cfRule type="containsText" priority="9" operator="containsText" id="{5BA2623F-7B26-4838-9CF2-4B3BAE375DA6}">
            <xm:f>NOT(ISERROR(SEARCH("Non prêt pour la certification",K20)))</xm:f>
            <xm:f>"Non prêt pour la certification"</xm:f>
            <x14:dxf>
              <font>
                <color rgb="FFFF0000"/>
              </font>
              <fill>
                <patternFill patternType="none">
                  <bgColor auto="1"/>
                </patternFill>
              </fill>
            </x14:dxf>
          </x14:cfRule>
          <x14:cfRule type="containsText" priority="10" operator="containsText" id="{EAFD4BBE-E55A-4366-B6CF-FF30DB98DF5D}">
            <xm:f>NOT(ISERROR(SEARCH("Prêt pour la certification",K20)))</xm:f>
            <xm:f>"Prêt pour la certification"</xm:f>
            <x14:dxf>
              <font>
                <color rgb="FF00B050"/>
              </font>
              <fill>
                <patternFill patternType="none">
                  <bgColor auto="1"/>
                </patternFill>
              </fill>
            </x14:dxf>
          </x14:cfRule>
          <xm:sqref>K20:K22</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6">
    <pageSetUpPr fitToPage="1"/>
  </sheetPr>
  <dimension ref="A1:AI35"/>
  <sheetViews>
    <sheetView showGridLines="0" showRowColHeaders="0" zoomScale="92" zoomScaleNormal="92" workbookViewId="0"/>
  </sheetViews>
  <sheetFormatPr baseColWidth="10" defaultRowHeight="15" x14ac:dyDescent="0.25"/>
  <cols>
    <col min="1" max="1" width="18.140625" customWidth="1"/>
    <col min="3" max="32" width="6.7109375" customWidth="1"/>
    <col min="33" max="33" width="1.28515625" customWidth="1"/>
    <col min="34" max="34" width="5.7109375" style="111" customWidth="1"/>
    <col min="35" max="35" width="0" hidden="1" customWidth="1"/>
  </cols>
  <sheetData>
    <row r="1" spans="1:35" ht="25.5" customHeight="1" thickBot="1" x14ac:dyDescent="0.3">
      <c r="A1" s="147" t="s">
        <v>126</v>
      </c>
      <c r="B1" s="150">
        <f ca="1">TODAY()</f>
        <v>42070</v>
      </c>
      <c r="C1" s="628" t="str">
        <f>CONCATENATE("Notes_",Parametre!$P$7,"_periode_",Parametre!P11,"_Promo_",Parametre!P9)</f>
        <v>Notes__periode_P1_Promo_2020</v>
      </c>
      <c r="D1" s="628"/>
      <c r="E1" s="628"/>
      <c r="F1" s="628"/>
      <c r="G1" s="628"/>
      <c r="H1" s="628"/>
      <c r="I1" s="628"/>
      <c r="J1" s="628"/>
      <c r="K1" s="628"/>
      <c r="L1" s="628"/>
      <c r="M1" s="628"/>
      <c r="N1" s="628"/>
      <c r="O1" s="628"/>
      <c r="P1" s="628"/>
      <c r="Q1" s="628"/>
      <c r="R1" s="628"/>
      <c r="S1" s="628"/>
      <c r="T1" s="133"/>
      <c r="U1" s="133"/>
      <c r="V1" s="133"/>
      <c r="W1" s="133"/>
      <c r="X1" s="133"/>
      <c r="Y1" s="133"/>
      <c r="Z1" s="133"/>
      <c r="AA1" s="133"/>
      <c r="AB1" s="133"/>
      <c r="AC1" s="133"/>
      <c r="AD1" s="133"/>
      <c r="AE1" s="133"/>
      <c r="AF1" s="133"/>
      <c r="AG1" s="112"/>
      <c r="AH1" s="113"/>
    </row>
    <row r="2" spans="1:35" ht="39" customHeight="1" x14ac:dyDescent="0.3">
      <c r="A2" s="95"/>
      <c r="B2" s="148" t="s">
        <v>125</v>
      </c>
      <c r="C2" s="626"/>
      <c r="D2" s="626"/>
      <c r="E2" s="626"/>
      <c r="F2" s="626"/>
      <c r="G2" s="626"/>
      <c r="H2" s="626"/>
      <c r="I2" s="626"/>
      <c r="J2" s="626"/>
      <c r="K2" s="626"/>
      <c r="L2" s="626"/>
      <c r="M2" s="626"/>
      <c r="N2" s="626"/>
      <c r="O2" s="626"/>
      <c r="P2" s="626"/>
      <c r="Q2" s="626"/>
      <c r="R2" s="626"/>
      <c r="S2" s="626"/>
      <c r="T2" s="626"/>
      <c r="U2" s="626"/>
      <c r="V2" s="626"/>
      <c r="W2" s="626"/>
      <c r="X2" s="626"/>
      <c r="Y2" s="626"/>
      <c r="Z2" s="626"/>
      <c r="AA2" s="626"/>
      <c r="AB2" s="626"/>
      <c r="AC2" s="626"/>
      <c r="AD2" s="626"/>
      <c r="AE2" s="626"/>
      <c r="AF2" s="626"/>
      <c r="AG2" s="621"/>
      <c r="AH2" s="623"/>
      <c r="AI2" s="623"/>
    </row>
    <row r="3" spans="1:35" ht="18.75" customHeight="1" thickBot="1" x14ac:dyDescent="0.35">
      <c r="A3" s="94" t="s">
        <v>123</v>
      </c>
      <c r="B3" s="149" t="s">
        <v>124</v>
      </c>
      <c r="C3" s="627"/>
      <c r="D3" s="627"/>
      <c r="E3" s="627"/>
      <c r="F3" s="627"/>
      <c r="G3" s="627"/>
      <c r="H3" s="627"/>
      <c r="I3" s="627"/>
      <c r="J3" s="627"/>
      <c r="K3" s="627"/>
      <c r="L3" s="627"/>
      <c r="M3" s="627"/>
      <c r="N3" s="627"/>
      <c r="O3" s="627"/>
      <c r="P3" s="627"/>
      <c r="Q3" s="627"/>
      <c r="R3" s="627"/>
      <c r="S3" s="627"/>
      <c r="T3" s="627"/>
      <c r="U3" s="627"/>
      <c r="V3" s="627"/>
      <c r="W3" s="627"/>
      <c r="X3" s="627"/>
      <c r="Y3" s="627"/>
      <c r="Z3" s="627"/>
      <c r="AA3" s="627"/>
      <c r="AB3" s="627"/>
      <c r="AC3" s="627"/>
      <c r="AD3" s="627"/>
      <c r="AE3" s="627"/>
      <c r="AF3" s="627"/>
      <c r="AG3" s="622"/>
      <c r="AH3" s="624"/>
      <c r="AI3" s="625"/>
    </row>
    <row r="4" spans="1:35" x14ac:dyDescent="0.25">
      <c r="A4" s="92"/>
      <c r="B4" s="93"/>
      <c r="C4" s="93"/>
      <c r="D4" s="93"/>
      <c r="E4" s="93"/>
      <c r="F4" s="93"/>
      <c r="G4" s="93"/>
      <c r="H4" s="93"/>
      <c r="I4" s="93"/>
      <c r="J4" s="93"/>
      <c r="K4" s="93"/>
      <c r="L4" s="93"/>
      <c r="M4" s="93"/>
      <c r="N4" s="93"/>
      <c r="O4" s="93"/>
      <c r="P4" s="93"/>
      <c r="Q4" s="93"/>
      <c r="R4" s="93"/>
      <c r="S4" s="93"/>
      <c r="T4" s="93"/>
      <c r="U4" s="93"/>
      <c r="V4" s="93"/>
      <c r="W4" s="93"/>
      <c r="X4" s="93"/>
      <c r="Y4" s="93"/>
      <c r="Z4" s="93"/>
      <c r="AA4" s="93"/>
      <c r="AB4" s="93"/>
      <c r="AC4" s="93"/>
      <c r="AD4" s="93"/>
      <c r="AE4" s="93"/>
      <c r="AF4" s="93"/>
      <c r="AG4" s="114"/>
      <c r="AH4" s="115"/>
    </row>
    <row r="5" spans="1:35" x14ac:dyDescent="0.25">
      <c r="A5" s="91"/>
      <c r="B5" s="90"/>
      <c r="C5" s="93"/>
      <c r="D5" s="93"/>
      <c r="E5" s="93"/>
      <c r="F5" s="93"/>
      <c r="G5" s="93"/>
      <c r="H5" s="93"/>
      <c r="I5" s="93"/>
      <c r="J5" s="93"/>
      <c r="K5" s="93"/>
      <c r="L5" s="93"/>
      <c r="M5" s="93"/>
      <c r="N5" s="93"/>
      <c r="O5" s="93"/>
      <c r="P5" s="93"/>
      <c r="Q5" s="93"/>
      <c r="R5" s="93"/>
      <c r="S5" s="93"/>
      <c r="T5" s="93"/>
      <c r="U5" s="93"/>
      <c r="V5" s="93"/>
      <c r="W5" s="93"/>
      <c r="X5" s="93"/>
      <c r="Y5" s="93"/>
      <c r="Z5" s="93"/>
      <c r="AA5" s="93"/>
      <c r="AB5" s="93"/>
      <c r="AC5" s="93"/>
      <c r="AD5" s="93"/>
      <c r="AE5" s="93"/>
      <c r="AF5" s="93"/>
      <c r="AG5" s="114"/>
      <c r="AH5" s="115"/>
    </row>
    <row r="6" spans="1:35" x14ac:dyDescent="0.25">
      <c r="A6" s="91"/>
      <c r="B6" s="90"/>
      <c r="C6" s="93"/>
      <c r="D6" s="93"/>
      <c r="E6" s="93"/>
      <c r="F6" s="93"/>
      <c r="G6" s="93"/>
      <c r="H6" s="93"/>
      <c r="I6" s="93"/>
      <c r="J6" s="93"/>
      <c r="K6" s="93"/>
      <c r="L6" s="93"/>
      <c r="M6" s="93"/>
      <c r="N6" s="93"/>
      <c r="O6" s="93"/>
      <c r="P6" s="93"/>
      <c r="Q6" s="93"/>
      <c r="R6" s="93"/>
      <c r="S6" s="93"/>
      <c r="T6" s="93"/>
      <c r="U6" s="93"/>
      <c r="V6" s="93"/>
      <c r="W6" s="93"/>
      <c r="X6" s="93"/>
      <c r="Y6" s="93"/>
      <c r="Z6" s="93"/>
      <c r="AA6" s="93"/>
      <c r="AB6" s="93"/>
      <c r="AC6" s="93"/>
      <c r="AD6" s="93"/>
      <c r="AE6" s="93"/>
      <c r="AF6" s="93"/>
      <c r="AG6" s="114"/>
      <c r="AH6" s="115"/>
    </row>
    <row r="7" spans="1:35" x14ac:dyDescent="0.25">
      <c r="A7" s="91"/>
      <c r="B7" s="90"/>
      <c r="C7" s="93"/>
      <c r="D7" s="93"/>
      <c r="E7" s="93"/>
      <c r="F7" s="93"/>
      <c r="G7" s="93"/>
      <c r="H7" s="93"/>
      <c r="I7" s="93"/>
      <c r="J7" s="93"/>
      <c r="K7" s="93"/>
      <c r="L7" s="93"/>
      <c r="M7" s="93"/>
      <c r="N7" s="93"/>
      <c r="O7" s="93"/>
      <c r="P7" s="93"/>
      <c r="Q7" s="93"/>
      <c r="R7" s="93"/>
      <c r="S7" s="93"/>
      <c r="T7" s="93"/>
      <c r="U7" s="93"/>
      <c r="V7" s="93"/>
      <c r="W7" s="93"/>
      <c r="X7" s="93"/>
      <c r="Y7" s="93"/>
      <c r="Z7" s="93"/>
      <c r="AA7" s="93"/>
      <c r="AB7" s="93"/>
      <c r="AC7" s="93"/>
      <c r="AD7" s="93"/>
      <c r="AE7" s="93"/>
      <c r="AF7" s="93"/>
      <c r="AG7" s="114"/>
      <c r="AH7" s="115"/>
    </row>
    <row r="8" spans="1:35" x14ac:dyDescent="0.25">
      <c r="A8" s="91"/>
      <c r="B8" s="90"/>
      <c r="C8" s="93"/>
      <c r="D8" s="93"/>
      <c r="E8" s="93"/>
      <c r="F8" s="93"/>
      <c r="G8" s="93"/>
      <c r="H8" s="93"/>
      <c r="I8" s="93"/>
      <c r="J8" s="93"/>
      <c r="K8" s="93"/>
      <c r="L8" s="93"/>
      <c r="M8" s="93"/>
      <c r="N8" s="93"/>
      <c r="O8" s="93"/>
      <c r="P8" s="93"/>
      <c r="Q8" s="93"/>
      <c r="R8" s="93"/>
      <c r="S8" s="93"/>
      <c r="T8" s="93"/>
      <c r="U8" s="93"/>
      <c r="V8" s="93"/>
      <c r="W8" s="93"/>
      <c r="X8" s="93"/>
      <c r="Y8" s="93"/>
      <c r="Z8" s="93"/>
      <c r="AA8" s="93"/>
      <c r="AB8" s="93"/>
      <c r="AC8" s="93"/>
      <c r="AD8" s="93"/>
      <c r="AE8" s="93"/>
      <c r="AF8" s="93"/>
      <c r="AG8" s="114"/>
      <c r="AH8" s="115"/>
    </row>
    <row r="9" spans="1:35" x14ac:dyDescent="0.25">
      <c r="A9" s="91"/>
      <c r="B9" s="90"/>
      <c r="C9" s="93"/>
      <c r="D9" s="93"/>
      <c r="E9" s="93"/>
      <c r="F9" s="93"/>
      <c r="G9" s="93"/>
      <c r="H9" s="93"/>
      <c r="I9" s="93"/>
      <c r="J9" s="93"/>
      <c r="K9" s="93"/>
      <c r="L9" s="93"/>
      <c r="M9" s="93"/>
      <c r="N9" s="93"/>
      <c r="O9" s="93"/>
      <c r="P9" s="93"/>
      <c r="Q9" s="93"/>
      <c r="R9" s="93"/>
      <c r="S9" s="93"/>
      <c r="T9" s="93"/>
      <c r="U9" s="93"/>
      <c r="V9" s="93"/>
      <c r="W9" s="93"/>
      <c r="X9" s="93"/>
      <c r="Y9" s="93"/>
      <c r="Z9" s="93"/>
      <c r="AA9" s="93"/>
      <c r="AB9" s="93"/>
      <c r="AC9" s="93"/>
      <c r="AD9" s="93"/>
      <c r="AE9" s="93"/>
      <c r="AF9" s="93"/>
      <c r="AG9" s="114"/>
      <c r="AH9" s="115"/>
    </row>
    <row r="10" spans="1:35" x14ac:dyDescent="0.25">
      <c r="A10" s="91"/>
      <c r="B10" s="90"/>
      <c r="C10" s="93"/>
      <c r="D10" s="93"/>
      <c r="E10" s="93"/>
      <c r="F10" s="93"/>
      <c r="G10" s="93"/>
      <c r="H10" s="93"/>
      <c r="I10" s="93"/>
      <c r="J10" s="93"/>
      <c r="K10" s="93"/>
      <c r="L10" s="93"/>
      <c r="M10" s="93"/>
      <c r="N10" s="93"/>
      <c r="O10" s="93"/>
      <c r="P10" s="93"/>
      <c r="Q10" s="93"/>
      <c r="R10" s="93"/>
      <c r="S10" s="93"/>
      <c r="T10" s="93"/>
      <c r="U10" s="93"/>
      <c r="V10" s="93"/>
      <c r="W10" s="93"/>
      <c r="X10" s="93"/>
      <c r="Y10" s="93"/>
      <c r="Z10" s="93"/>
      <c r="AA10" s="93"/>
      <c r="AB10" s="93"/>
      <c r="AC10" s="93"/>
      <c r="AD10" s="93"/>
      <c r="AE10" s="93"/>
      <c r="AF10" s="93"/>
      <c r="AG10" s="114"/>
      <c r="AH10" s="115"/>
    </row>
    <row r="11" spans="1:35" x14ac:dyDescent="0.25">
      <c r="A11" s="91"/>
      <c r="B11" s="90"/>
      <c r="C11" s="93"/>
      <c r="D11" s="93"/>
      <c r="E11" s="93"/>
      <c r="F11" s="93"/>
      <c r="G11" s="93"/>
      <c r="H11" s="93"/>
      <c r="I11" s="93"/>
      <c r="J11" s="93"/>
      <c r="K11" s="93"/>
      <c r="L11" s="93"/>
      <c r="M11" s="93"/>
      <c r="N11" s="93"/>
      <c r="O11" s="93"/>
      <c r="P11" s="93"/>
      <c r="Q11" s="93"/>
      <c r="R11" s="93"/>
      <c r="S11" s="93"/>
      <c r="T11" s="93"/>
      <c r="U11" s="93"/>
      <c r="V11" s="93"/>
      <c r="W11" s="93"/>
      <c r="X11" s="93"/>
      <c r="Y11" s="93"/>
      <c r="Z11" s="93"/>
      <c r="AA11" s="93"/>
      <c r="AB11" s="93"/>
      <c r="AC11" s="93"/>
      <c r="AD11" s="93"/>
      <c r="AE11" s="93"/>
      <c r="AF11" s="93"/>
      <c r="AG11" s="114"/>
      <c r="AH11" s="115"/>
    </row>
    <row r="12" spans="1:35" x14ac:dyDescent="0.25">
      <c r="A12" s="91"/>
      <c r="B12" s="90"/>
      <c r="C12" s="93"/>
      <c r="D12" s="93"/>
      <c r="E12" s="93"/>
      <c r="F12" s="93"/>
      <c r="G12" s="93"/>
      <c r="H12" s="93"/>
      <c r="I12" s="93"/>
      <c r="J12" s="93"/>
      <c r="K12" s="93"/>
      <c r="L12" s="93"/>
      <c r="M12" s="93"/>
      <c r="N12" s="93"/>
      <c r="O12" s="93"/>
      <c r="P12" s="93"/>
      <c r="Q12" s="93"/>
      <c r="R12" s="93"/>
      <c r="S12" s="93"/>
      <c r="T12" s="93"/>
      <c r="U12" s="93"/>
      <c r="V12" s="93"/>
      <c r="W12" s="93"/>
      <c r="X12" s="93"/>
      <c r="Y12" s="93"/>
      <c r="Z12" s="93"/>
      <c r="AA12" s="93"/>
      <c r="AB12" s="93"/>
      <c r="AC12" s="93"/>
      <c r="AD12" s="93"/>
      <c r="AE12" s="93"/>
      <c r="AF12" s="93"/>
      <c r="AG12" s="114"/>
      <c r="AH12" s="115"/>
    </row>
    <row r="13" spans="1:35" x14ac:dyDescent="0.25">
      <c r="A13" s="91"/>
      <c r="B13" s="90"/>
      <c r="C13" s="93"/>
      <c r="D13" s="93"/>
      <c r="E13" s="93"/>
      <c r="F13" s="93"/>
      <c r="G13" s="93"/>
      <c r="H13" s="93"/>
      <c r="I13" s="93"/>
      <c r="J13" s="93"/>
      <c r="K13" s="93"/>
      <c r="L13" s="93"/>
      <c r="M13" s="93"/>
      <c r="N13" s="93"/>
      <c r="O13" s="93"/>
      <c r="P13" s="93"/>
      <c r="Q13" s="93"/>
      <c r="R13" s="93"/>
      <c r="S13" s="93"/>
      <c r="T13" s="93"/>
      <c r="U13" s="93"/>
      <c r="V13" s="93"/>
      <c r="W13" s="93"/>
      <c r="X13" s="93"/>
      <c r="Y13" s="93"/>
      <c r="Z13" s="93"/>
      <c r="AA13" s="93"/>
      <c r="AB13" s="93"/>
      <c r="AC13" s="93"/>
      <c r="AD13" s="93"/>
      <c r="AE13" s="93"/>
      <c r="AF13" s="93"/>
      <c r="AG13" s="114"/>
      <c r="AH13" s="115"/>
    </row>
    <row r="14" spans="1:35" x14ac:dyDescent="0.25">
      <c r="A14" s="91"/>
      <c r="B14" s="90"/>
      <c r="C14" s="93"/>
      <c r="D14" s="93"/>
      <c r="E14" s="93"/>
      <c r="F14" s="93"/>
      <c r="G14" s="93"/>
      <c r="H14" s="93"/>
      <c r="I14" s="93"/>
      <c r="J14" s="93"/>
      <c r="K14" s="93"/>
      <c r="L14" s="93"/>
      <c r="M14" s="93"/>
      <c r="N14" s="93"/>
      <c r="O14" s="93"/>
      <c r="P14" s="93"/>
      <c r="Q14" s="93"/>
      <c r="R14" s="93"/>
      <c r="S14" s="93"/>
      <c r="T14" s="93"/>
      <c r="U14" s="93"/>
      <c r="V14" s="93"/>
      <c r="W14" s="93"/>
      <c r="X14" s="93"/>
      <c r="Y14" s="93"/>
      <c r="Z14" s="93"/>
      <c r="AA14" s="93"/>
      <c r="AB14" s="93"/>
      <c r="AC14" s="93"/>
      <c r="AD14" s="93"/>
      <c r="AE14" s="93"/>
      <c r="AF14" s="93"/>
      <c r="AG14" s="114"/>
      <c r="AH14" s="115"/>
    </row>
    <row r="15" spans="1:35" x14ac:dyDescent="0.25">
      <c r="A15" s="91"/>
      <c r="B15" s="90"/>
      <c r="C15" s="93"/>
      <c r="D15" s="93"/>
      <c r="E15" s="93"/>
      <c r="F15" s="93"/>
      <c r="G15" s="93"/>
      <c r="H15" s="93"/>
      <c r="I15" s="93"/>
      <c r="J15" s="93"/>
      <c r="K15" s="93"/>
      <c r="L15" s="93"/>
      <c r="M15" s="93"/>
      <c r="N15" s="93"/>
      <c r="O15" s="93"/>
      <c r="P15" s="93"/>
      <c r="Q15" s="93"/>
      <c r="R15" s="93"/>
      <c r="S15" s="93"/>
      <c r="T15" s="93"/>
      <c r="U15" s="93"/>
      <c r="V15" s="93"/>
      <c r="W15" s="93"/>
      <c r="X15" s="93"/>
      <c r="Y15" s="93"/>
      <c r="Z15" s="93"/>
      <c r="AA15" s="93"/>
      <c r="AB15" s="93"/>
      <c r="AC15" s="93"/>
      <c r="AD15" s="93"/>
      <c r="AE15" s="93"/>
      <c r="AF15" s="93"/>
      <c r="AG15" s="114"/>
      <c r="AH15" s="115"/>
    </row>
    <row r="16" spans="1:35" x14ac:dyDescent="0.25">
      <c r="A16" s="91"/>
      <c r="B16" s="90"/>
      <c r="C16" s="93"/>
      <c r="D16" s="93"/>
      <c r="E16" s="93"/>
      <c r="F16" s="93"/>
      <c r="G16" s="93"/>
      <c r="H16" s="93"/>
      <c r="I16" s="93"/>
      <c r="J16" s="93"/>
      <c r="K16" s="93"/>
      <c r="L16" s="93"/>
      <c r="M16" s="93"/>
      <c r="N16" s="93"/>
      <c r="O16" s="93"/>
      <c r="P16" s="93"/>
      <c r="Q16" s="93"/>
      <c r="R16" s="93"/>
      <c r="S16" s="93"/>
      <c r="T16" s="93"/>
      <c r="U16" s="93"/>
      <c r="V16" s="93"/>
      <c r="W16" s="93"/>
      <c r="X16" s="93"/>
      <c r="Y16" s="93"/>
      <c r="Z16" s="93"/>
      <c r="AA16" s="93"/>
      <c r="AB16" s="93"/>
      <c r="AC16" s="93"/>
      <c r="AD16" s="93"/>
      <c r="AE16" s="93"/>
      <c r="AF16" s="93"/>
      <c r="AG16" s="114"/>
      <c r="AH16" s="115"/>
    </row>
    <row r="17" spans="1:34" x14ac:dyDescent="0.25">
      <c r="A17" s="91"/>
      <c r="B17" s="90"/>
      <c r="C17" s="93"/>
      <c r="D17" s="93"/>
      <c r="E17" s="93"/>
      <c r="F17" s="93"/>
      <c r="G17" s="93"/>
      <c r="H17" s="93"/>
      <c r="I17" s="93"/>
      <c r="J17" s="93"/>
      <c r="K17" s="93"/>
      <c r="L17" s="93"/>
      <c r="M17" s="93"/>
      <c r="N17" s="93"/>
      <c r="O17" s="93"/>
      <c r="P17" s="93"/>
      <c r="Q17" s="93"/>
      <c r="R17" s="93"/>
      <c r="S17" s="93"/>
      <c r="T17" s="93"/>
      <c r="U17" s="93"/>
      <c r="V17" s="93"/>
      <c r="W17" s="93"/>
      <c r="X17" s="93"/>
      <c r="Y17" s="93"/>
      <c r="Z17" s="93"/>
      <c r="AA17" s="93"/>
      <c r="AB17" s="93"/>
      <c r="AC17" s="93"/>
      <c r="AD17" s="93"/>
      <c r="AE17" s="93"/>
      <c r="AF17" s="93"/>
      <c r="AG17" s="114"/>
      <c r="AH17" s="115"/>
    </row>
    <row r="18" spans="1:34" x14ac:dyDescent="0.25">
      <c r="A18" s="91"/>
      <c r="B18" s="90"/>
      <c r="C18" s="93"/>
      <c r="D18" s="93"/>
      <c r="E18" s="93"/>
      <c r="F18" s="93"/>
      <c r="G18" s="93"/>
      <c r="H18" s="93"/>
      <c r="I18" s="93"/>
      <c r="J18" s="93"/>
      <c r="K18" s="93"/>
      <c r="L18" s="93"/>
      <c r="M18" s="93"/>
      <c r="N18" s="93"/>
      <c r="O18" s="93"/>
      <c r="P18" s="93"/>
      <c r="Q18" s="93"/>
      <c r="R18" s="93"/>
      <c r="S18" s="93"/>
      <c r="T18" s="93"/>
      <c r="U18" s="93"/>
      <c r="V18" s="93"/>
      <c r="W18" s="93"/>
      <c r="X18" s="93"/>
      <c r="Y18" s="93"/>
      <c r="Z18" s="93"/>
      <c r="AA18" s="93"/>
      <c r="AB18" s="93"/>
      <c r="AC18" s="93"/>
      <c r="AD18" s="93"/>
      <c r="AE18" s="93"/>
      <c r="AF18" s="93"/>
      <c r="AG18" s="114"/>
      <c r="AH18" s="115"/>
    </row>
    <row r="19" spans="1:34" x14ac:dyDescent="0.25">
      <c r="A19" s="91"/>
      <c r="B19" s="90"/>
      <c r="C19" s="93"/>
      <c r="D19" s="93"/>
      <c r="E19" s="93"/>
      <c r="F19" s="93"/>
      <c r="G19" s="93"/>
      <c r="H19" s="93"/>
      <c r="I19" s="93"/>
      <c r="J19" s="93"/>
      <c r="K19" s="93"/>
      <c r="L19" s="93"/>
      <c r="M19" s="93"/>
      <c r="N19" s="93"/>
      <c r="O19" s="93"/>
      <c r="P19" s="93"/>
      <c r="Q19" s="93"/>
      <c r="R19" s="93"/>
      <c r="S19" s="93"/>
      <c r="T19" s="93"/>
      <c r="U19" s="93"/>
      <c r="V19" s="93"/>
      <c r="W19" s="93"/>
      <c r="X19" s="93"/>
      <c r="Y19" s="93"/>
      <c r="Z19" s="93"/>
      <c r="AA19" s="93"/>
      <c r="AB19" s="93"/>
      <c r="AC19" s="93"/>
      <c r="AD19" s="93"/>
      <c r="AE19" s="93"/>
      <c r="AF19" s="93"/>
      <c r="AG19" s="114"/>
      <c r="AH19" s="115"/>
    </row>
    <row r="20" spans="1:34" x14ac:dyDescent="0.25">
      <c r="A20" s="91"/>
      <c r="B20" s="90"/>
      <c r="C20" s="93"/>
      <c r="D20" s="93"/>
      <c r="E20" s="93"/>
      <c r="F20" s="93"/>
      <c r="G20" s="93"/>
      <c r="H20" s="93"/>
      <c r="I20" s="93"/>
      <c r="J20" s="93"/>
      <c r="K20" s="93"/>
      <c r="L20" s="93"/>
      <c r="M20" s="93"/>
      <c r="N20" s="93"/>
      <c r="O20" s="93"/>
      <c r="P20" s="93"/>
      <c r="Q20" s="93"/>
      <c r="R20" s="93"/>
      <c r="S20" s="93"/>
      <c r="T20" s="93"/>
      <c r="U20" s="93"/>
      <c r="V20" s="93"/>
      <c r="W20" s="93"/>
      <c r="X20" s="93"/>
      <c r="Y20" s="93"/>
      <c r="Z20" s="93"/>
      <c r="AA20" s="93"/>
      <c r="AB20" s="93"/>
      <c r="AC20" s="93"/>
      <c r="AD20" s="93"/>
      <c r="AE20" s="93"/>
      <c r="AF20" s="93"/>
      <c r="AG20" s="114"/>
      <c r="AH20" s="115"/>
    </row>
    <row r="21" spans="1:34" x14ac:dyDescent="0.25">
      <c r="A21" s="91"/>
      <c r="B21" s="90"/>
      <c r="C21" s="93"/>
      <c r="D21" s="93"/>
      <c r="E21" s="93"/>
      <c r="F21" s="93"/>
      <c r="G21" s="93"/>
      <c r="H21" s="93"/>
      <c r="I21" s="93"/>
      <c r="J21" s="93"/>
      <c r="K21" s="93"/>
      <c r="L21" s="93"/>
      <c r="M21" s="93"/>
      <c r="N21" s="93"/>
      <c r="O21" s="93"/>
      <c r="P21" s="93"/>
      <c r="Q21" s="93"/>
      <c r="R21" s="93"/>
      <c r="S21" s="93"/>
      <c r="T21" s="93"/>
      <c r="U21" s="93"/>
      <c r="V21" s="93"/>
      <c r="W21" s="93"/>
      <c r="X21" s="93"/>
      <c r="Y21" s="93"/>
      <c r="Z21" s="93"/>
      <c r="AA21" s="93"/>
      <c r="AB21" s="93"/>
      <c r="AC21" s="93"/>
      <c r="AD21" s="93"/>
      <c r="AE21" s="93"/>
      <c r="AF21" s="93"/>
      <c r="AG21" s="114"/>
      <c r="AH21" s="115"/>
    </row>
    <row r="22" spans="1:34" x14ac:dyDescent="0.25">
      <c r="A22" s="91"/>
      <c r="B22" s="90"/>
      <c r="C22" s="93"/>
      <c r="D22" s="93"/>
      <c r="E22" s="93"/>
      <c r="F22" s="93"/>
      <c r="G22" s="93"/>
      <c r="H22" s="93"/>
      <c r="I22" s="93"/>
      <c r="J22" s="93"/>
      <c r="K22" s="93"/>
      <c r="L22" s="93"/>
      <c r="M22" s="93"/>
      <c r="N22" s="93"/>
      <c r="O22" s="93"/>
      <c r="P22" s="93"/>
      <c r="Q22" s="93"/>
      <c r="R22" s="93"/>
      <c r="S22" s="93"/>
      <c r="T22" s="93"/>
      <c r="U22" s="93"/>
      <c r="V22" s="93"/>
      <c r="W22" s="93"/>
      <c r="X22" s="93"/>
      <c r="Y22" s="93"/>
      <c r="Z22" s="93"/>
      <c r="AA22" s="93"/>
      <c r="AB22" s="93"/>
      <c r="AC22" s="93"/>
      <c r="AD22" s="93"/>
      <c r="AE22" s="93"/>
      <c r="AF22" s="93"/>
      <c r="AG22" s="114"/>
      <c r="AH22" s="115"/>
    </row>
    <row r="23" spans="1:34" x14ac:dyDescent="0.25">
      <c r="A23" s="91"/>
      <c r="B23" s="90"/>
      <c r="C23" s="93"/>
      <c r="D23" s="93"/>
      <c r="E23" s="93"/>
      <c r="F23" s="93"/>
      <c r="G23" s="93"/>
      <c r="H23" s="93"/>
      <c r="I23" s="93"/>
      <c r="J23" s="93"/>
      <c r="K23" s="93"/>
      <c r="L23" s="93"/>
      <c r="M23" s="93"/>
      <c r="N23" s="93"/>
      <c r="O23" s="93"/>
      <c r="P23" s="93"/>
      <c r="Q23" s="93"/>
      <c r="R23" s="93"/>
      <c r="S23" s="93"/>
      <c r="T23" s="93"/>
      <c r="U23" s="93"/>
      <c r="V23" s="93"/>
      <c r="W23" s="93"/>
      <c r="X23" s="93"/>
      <c r="Y23" s="93"/>
      <c r="Z23" s="93"/>
      <c r="AA23" s="93"/>
      <c r="AB23" s="93"/>
      <c r="AC23" s="93"/>
      <c r="AD23" s="93"/>
      <c r="AE23" s="93"/>
      <c r="AF23" s="93"/>
      <c r="AG23" s="114"/>
      <c r="AH23" s="115"/>
    </row>
    <row r="24" spans="1:34" x14ac:dyDescent="0.25">
      <c r="A24" s="91"/>
      <c r="B24" s="90"/>
      <c r="C24" s="93"/>
      <c r="D24" s="93"/>
      <c r="E24" s="93"/>
      <c r="F24" s="93"/>
      <c r="G24" s="93"/>
      <c r="H24" s="93"/>
      <c r="I24" s="93"/>
      <c r="J24" s="93"/>
      <c r="K24" s="93"/>
      <c r="L24" s="93"/>
      <c r="M24" s="93"/>
      <c r="N24" s="93"/>
      <c r="O24" s="93"/>
      <c r="P24" s="93"/>
      <c r="Q24" s="93"/>
      <c r="R24" s="93"/>
      <c r="S24" s="93"/>
      <c r="T24" s="93"/>
      <c r="U24" s="93"/>
      <c r="V24" s="93"/>
      <c r="W24" s="93"/>
      <c r="X24" s="93"/>
      <c r="Y24" s="93"/>
      <c r="Z24" s="93"/>
      <c r="AA24" s="93"/>
      <c r="AB24" s="93"/>
      <c r="AC24" s="93"/>
      <c r="AD24" s="93"/>
      <c r="AE24" s="93"/>
      <c r="AF24" s="93"/>
      <c r="AG24" s="114"/>
      <c r="AH24" s="115"/>
    </row>
    <row r="25" spans="1:34" x14ac:dyDescent="0.25">
      <c r="A25" s="91"/>
      <c r="B25" s="90"/>
      <c r="C25" s="93"/>
      <c r="D25" s="93"/>
      <c r="E25" s="93"/>
      <c r="F25" s="93"/>
      <c r="G25" s="93"/>
      <c r="H25" s="93"/>
      <c r="I25" s="93"/>
      <c r="J25" s="93"/>
      <c r="K25" s="93"/>
      <c r="L25" s="93"/>
      <c r="M25" s="93"/>
      <c r="N25" s="93"/>
      <c r="O25" s="93"/>
      <c r="P25" s="93"/>
      <c r="Q25" s="93"/>
      <c r="R25" s="93"/>
      <c r="S25" s="93"/>
      <c r="T25" s="93"/>
      <c r="U25" s="93"/>
      <c r="V25" s="93"/>
      <c r="W25" s="93"/>
      <c r="X25" s="93"/>
      <c r="Y25" s="93"/>
      <c r="Z25" s="93"/>
      <c r="AA25" s="93"/>
      <c r="AB25" s="93"/>
      <c r="AC25" s="93"/>
      <c r="AD25" s="93"/>
      <c r="AE25" s="93"/>
      <c r="AF25" s="93"/>
      <c r="AG25" s="114"/>
      <c r="AH25" s="115"/>
    </row>
    <row r="26" spans="1:34" x14ac:dyDescent="0.25">
      <c r="A26" s="91"/>
      <c r="B26" s="90"/>
      <c r="C26" s="93"/>
      <c r="D26" s="93"/>
      <c r="E26" s="93"/>
      <c r="F26" s="93"/>
      <c r="G26" s="93"/>
      <c r="H26" s="93"/>
      <c r="I26" s="93"/>
      <c r="J26" s="93"/>
      <c r="K26" s="93"/>
      <c r="L26" s="93"/>
      <c r="M26" s="93"/>
      <c r="N26" s="93"/>
      <c r="O26" s="93"/>
      <c r="P26" s="93"/>
      <c r="Q26" s="93"/>
      <c r="R26" s="93"/>
      <c r="S26" s="93"/>
      <c r="T26" s="93"/>
      <c r="U26" s="93"/>
      <c r="V26" s="93"/>
      <c r="W26" s="93"/>
      <c r="X26" s="93"/>
      <c r="Y26" s="93"/>
      <c r="Z26" s="93"/>
      <c r="AA26" s="93"/>
      <c r="AB26" s="93"/>
      <c r="AC26" s="93"/>
      <c r="AD26" s="93"/>
      <c r="AE26" s="93"/>
      <c r="AF26" s="93"/>
      <c r="AG26" s="114"/>
      <c r="AH26" s="115"/>
    </row>
    <row r="27" spans="1:34" x14ac:dyDescent="0.25">
      <c r="A27" s="91"/>
      <c r="B27" s="90"/>
      <c r="C27" s="93"/>
      <c r="D27" s="93"/>
      <c r="E27" s="93"/>
      <c r="F27" s="93"/>
      <c r="G27" s="93"/>
      <c r="H27" s="93"/>
      <c r="I27" s="93"/>
      <c r="J27" s="93"/>
      <c r="K27" s="93"/>
      <c r="L27" s="93"/>
      <c r="M27" s="93"/>
      <c r="N27" s="93"/>
      <c r="O27" s="93"/>
      <c r="P27" s="93"/>
      <c r="Q27" s="93"/>
      <c r="R27" s="93"/>
      <c r="S27" s="93"/>
      <c r="T27" s="93"/>
      <c r="U27" s="93"/>
      <c r="V27" s="93"/>
      <c r="W27" s="93"/>
      <c r="X27" s="93"/>
      <c r="Y27" s="93"/>
      <c r="Z27" s="93"/>
      <c r="AA27" s="93"/>
      <c r="AB27" s="93"/>
      <c r="AC27" s="93"/>
      <c r="AD27" s="93"/>
      <c r="AE27" s="93"/>
      <c r="AF27" s="93"/>
      <c r="AG27" s="114"/>
      <c r="AH27" s="115"/>
    </row>
    <row r="28" spans="1:34" x14ac:dyDescent="0.25">
      <c r="A28" s="91"/>
      <c r="B28" s="90"/>
      <c r="C28" s="93"/>
      <c r="D28" s="93"/>
      <c r="E28" s="93"/>
      <c r="F28" s="93"/>
      <c r="G28" s="93"/>
      <c r="H28" s="93"/>
      <c r="I28" s="93"/>
      <c r="J28" s="93"/>
      <c r="K28" s="93"/>
      <c r="L28" s="93"/>
      <c r="M28" s="93"/>
      <c r="N28" s="93"/>
      <c r="O28" s="93"/>
      <c r="P28" s="93"/>
      <c r="Q28" s="93"/>
      <c r="R28" s="93"/>
      <c r="S28" s="93"/>
      <c r="T28" s="93"/>
      <c r="U28" s="93"/>
      <c r="V28" s="93"/>
      <c r="W28" s="93"/>
      <c r="X28" s="93"/>
      <c r="Y28" s="93"/>
      <c r="Z28" s="93"/>
      <c r="AA28" s="93"/>
      <c r="AB28" s="93"/>
      <c r="AC28" s="93"/>
      <c r="AD28" s="93"/>
      <c r="AE28" s="93"/>
      <c r="AF28" s="93"/>
      <c r="AG28" s="114"/>
      <c r="AH28" s="115"/>
    </row>
    <row r="29" spans="1:34" x14ac:dyDescent="0.25">
      <c r="A29" s="91"/>
      <c r="B29" s="90"/>
      <c r="C29" s="93"/>
      <c r="D29" s="93"/>
      <c r="E29" s="93"/>
      <c r="F29" s="93"/>
      <c r="G29" s="93"/>
      <c r="H29" s="93"/>
      <c r="I29" s="93"/>
      <c r="J29" s="93"/>
      <c r="K29" s="93"/>
      <c r="L29" s="93"/>
      <c r="M29" s="93"/>
      <c r="N29" s="93"/>
      <c r="O29" s="93"/>
      <c r="P29" s="93"/>
      <c r="Q29" s="93"/>
      <c r="R29" s="93"/>
      <c r="S29" s="93"/>
      <c r="T29" s="93"/>
      <c r="U29" s="93"/>
      <c r="V29" s="93"/>
      <c r="W29" s="93"/>
      <c r="X29" s="93"/>
      <c r="Y29" s="93"/>
      <c r="Z29" s="93"/>
      <c r="AA29" s="93"/>
      <c r="AB29" s="93"/>
      <c r="AC29" s="93"/>
      <c r="AD29" s="93"/>
      <c r="AE29" s="93"/>
      <c r="AF29" s="93"/>
      <c r="AG29" s="114"/>
      <c r="AH29" s="115"/>
    </row>
    <row r="30" spans="1:34" x14ac:dyDescent="0.25">
      <c r="A30" s="91"/>
      <c r="B30" s="90"/>
      <c r="C30" s="93"/>
      <c r="D30" s="93"/>
      <c r="E30" s="93"/>
      <c r="F30" s="93"/>
      <c r="G30" s="93"/>
      <c r="H30" s="93"/>
      <c r="I30" s="93"/>
      <c r="J30" s="93"/>
      <c r="K30" s="93"/>
      <c r="L30" s="93"/>
      <c r="M30" s="93"/>
      <c r="N30" s="93"/>
      <c r="O30" s="93"/>
      <c r="P30" s="93"/>
      <c r="Q30" s="93"/>
      <c r="R30" s="93"/>
      <c r="S30" s="93"/>
      <c r="T30" s="93"/>
      <c r="U30" s="93"/>
      <c r="V30" s="93"/>
      <c r="W30" s="93"/>
      <c r="X30" s="93"/>
      <c r="Y30" s="93"/>
      <c r="Z30" s="93"/>
      <c r="AA30" s="93"/>
      <c r="AB30" s="93"/>
      <c r="AC30" s="93"/>
      <c r="AD30" s="93"/>
      <c r="AE30" s="93"/>
      <c r="AF30" s="93"/>
      <c r="AG30" s="114"/>
      <c r="AH30" s="115"/>
    </row>
    <row r="31" spans="1:34" x14ac:dyDescent="0.25">
      <c r="A31" s="91"/>
      <c r="B31" s="90"/>
      <c r="C31" s="93"/>
      <c r="D31" s="93"/>
      <c r="E31" s="93"/>
      <c r="F31" s="93"/>
      <c r="G31" s="93"/>
      <c r="H31" s="93"/>
      <c r="I31" s="93"/>
      <c r="J31" s="93"/>
      <c r="K31" s="93"/>
      <c r="L31" s="93"/>
      <c r="M31" s="93"/>
      <c r="N31" s="93"/>
      <c r="O31" s="93"/>
      <c r="P31" s="93"/>
      <c r="Q31" s="93"/>
      <c r="R31" s="93"/>
      <c r="S31" s="93"/>
      <c r="T31" s="93"/>
      <c r="U31" s="93"/>
      <c r="V31" s="93"/>
      <c r="W31" s="93"/>
      <c r="X31" s="93"/>
      <c r="Y31" s="93"/>
      <c r="Z31" s="93"/>
      <c r="AA31" s="93"/>
      <c r="AB31" s="93"/>
      <c r="AC31" s="93"/>
      <c r="AD31" s="93"/>
      <c r="AE31" s="93"/>
      <c r="AF31" s="93"/>
      <c r="AG31" s="114"/>
      <c r="AH31" s="115"/>
    </row>
    <row r="32" spans="1:34" x14ac:dyDescent="0.25">
      <c r="A32" s="91"/>
      <c r="B32" s="90"/>
      <c r="C32" s="93"/>
      <c r="D32" s="93"/>
      <c r="E32" s="93"/>
      <c r="F32" s="93"/>
      <c r="G32" s="93"/>
      <c r="H32" s="93"/>
      <c r="I32" s="93"/>
      <c r="J32" s="93"/>
      <c r="K32" s="93"/>
      <c r="L32" s="93"/>
      <c r="M32" s="93"/>
      <c r="N32" s="93"/>
      <c r="O32" s="93"/>
      <c r="P32" s="93"/>
      <c r="Q32" s="93"/>
      <c r="R32" s="93"/>
      <c r="S32" s="93"/>
      <c r="T32" s="93"/>
      <c r="U32" s="93"/>
      <c r="V32" s="93"/>
      <c r="W32" s="93"/>
      <c r="X32" s="93"/>
      <c r="Y32" s="93"/>
      <c r="Z32" s="93"/>
      <c r="AA32" s="93"/>
      <c r="AB32" s="93"/>
      <c r="AC32" s="93"/>
      <c r="AD32" s="93"/>
      <c r="AE32" s="93"/>
      <c r="AF32" s="93"/>
      <c r="AG32" s="114"/>
      <c r="AH32" s="115"/>
    </row>
    <row r="33" spans="1:34" ht="15.75" thickBot="1" x14ac:dyDescent="0.3">
      <c r="A33" s="96"/>
      <c r="B33" s="97"/>
      <c r="C33" s="98"/>
      <c r="D33" s="98"/>
      <c r="E33" s="98"/>
      <c r="F33" s="98"/>
      <c r="G33" s="98"/>
      <c r="H33" s="98"/>
      <c r="I33" s="98"/>
      <c r="J33" s="98"/>
      <c r="K33" s="98"/>
      <c r="L33" s="98"/>
      <c r="M33" s="98"/>
      <c r="N33" s="98"/>
      <c r="O33" s="98"/>
      <c r="P33" s="98"/>
      <c r="Q33" s="98"/>
      <c r="R33" s="98"/>
      <c r="S33" s="98"/>
      <c r="T33" s="98"/>
      <c r="U33" s="98"/>
      <c r="V33" s="98"/>
      <c r="W33" s="98"/>
      <c r="X33" s="98"/>
      <c r="Y33" s="98"/>
      <c r="Z33" s="98"/>
      <c r="AA33" s="98"/>
      <c r="AB33" s="98"/>
      <c r="AC33" s="98"/>
      <c r="AD33" s="98"/>
      <c r="AE33" s="98"/>
      <c r="AF33" s="98"/>
      <c r="AG33" s="116"/>
      <c r="AH33" s="117"/>
    </row>
    <row r="35" spans="1:34" x14ac:dyDescent="0.25">
      <c r="AH35"/>
    </row>
  </sheetData>
  <sheetProtection sheet="1" objects="1" scenarios="1" selectLockedCells="1"/>
  <mergeCells count="34">
    <mergeCell ref="AB2:AB3"/>
    <mergeCell ref="AC2:AC3"/>
    <mergeCell ref="AD2:AD3"/>
    <mergeCell ref="AE2:AE3"/>
    <mergeCell ref="AF2:AF3"/>
    <mergeCell ref="W2:W3"/>
    <mergeCell ref="X2:X3"/>
    <mergeCell ref="Y2:Y3"/>
    <mergeCell ref="Z2:Z3"/>
    <mergeCell ref="AA2:AA3"/>
    <mergeCell ref="C1:S1"/>
    <mergeCell ref="V2:V3"/>
    <mergeCell ref="P2:P3"/>
    <mergeCell ref="Q2:Q3"/>
    <mergeCell ref="R2:R3"/>
    <mergeCell ref="S2:S3"/>
    <mergeCell ref="T2:T3"/>
    <mergeCell ref="U2:U3"/>
    <mergeCell ref="AG2:AG3"/>
    <mergeCell ref="AH2:AH3"/>
    <mergeCell ref="AI2:AI3"/>
    <mergeCell ref="O2:O3"/>
    <mergeCell ref="C2:C3"/>
    <mergeCell ref="D2:D3"/>
    <mergeCell ref="E2:E3"/>
    <mergeCell ref="F2:F3"/>
    <mergeCell ref="G2:G3"/>
    <mergeCell ref="H2:H3"/>
    <mergeCell ref="I2:I3"/>
    <mergeCell ref="J2:J3"/>
    <mergeCell ref="K2:K3"/>
    <mergeCell ref="L2:L3"/>
    <mergeCell ref="M2:M3"/>
    <mergeCell ref="N2:N3"/>
  </mergeCells>
  <conditionalFormatting sqref="B4:AF33">
    <cfRule type="cellIs" dxfId="9" priority="1" stopIfTrue="1" operator="equal">
      <formula>"."</formula>
    </cfRule>
    <cfRule type="cellIs" dxfId="8" priority="4" stopIfTrue="1" operator="equal">
      <formula>"-"</formula>
    </cfRule>
    <cfRule type="cellIs" dxfId="7" priority="5" operator="between">
      <formula>9</formula>
      <formula>12</formula>
    </cfRule>
    <cfRule type="cellIs" dxfId="6" priority="7" operator="greaterThan">
      <formula>12</formula>
    </cfRule>
    <cfRule type="containsBlanks" dxfId="5" priority="27" stopIfTrue="1">
      <formula>LEN(TRIM(B4))=0</formula>
    </cfRule>
    <cfRule type="cellIs" dxfId="4" priority="27" operator="lessThan">
      <formula>9</formula>
    </cfRule>
  </conditionalFormatting>
  <pageMargins left="0.51181102362204722" right="0.11811023622047245" top="0.74803149606299213" bottom="0.74803149606299213" header="0.31496062992125984" footer="0.31496062992125984"/>
  <pageSetup paperSize="9" scale="59"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7">
    <pageSetUpPr fitToPage="1"/>
  </sheetPr>
  <dimension ref="A1:N34"/>
  <sheetViews>
    <sheetView showGridLines="0" showRowColHeaders="0" zoomScale="117" zoomScaleNormal="117" workbookViewId="0"/>
  </sheetViews>
  <sheetFormatPr baseColWidth="10" defaultRowHeight="15" x14ac:dyDescent="0.25"/>
  <cols>
    <col min="1" max="1" width="17.28515625" customWidth="1"/>
    <col min="2" max="2" width="6.5703125" customWidth="1"/>
    <col min="3" max="9" width="10.7109375" customWidth="1"/>
    <col min="10" max="10" width="57.85546875" customWidth="1"/>
    <col min="11" max="11" width="6.140625" style="218" customWidth="1"/>
    <col min="14" max="14" width="0" hidden="1" customWidth="1"/>
  </cols>
  <sheetData>
    <row r="1" spans="1:14" ht="25.5" customHeight="1" thickBot="1" x14ac:dyDescent="0.3">
      <c r="A1" s="241"/>
      <c r="B1" s="245"/>
      <c r="C1" s="629" t="str">
        <f>CONCATENATE("Notes_par_domaine_professionel_",Parametre!$P$7,"_",Parametre!P11,"_Promo_",Parametre!P9)</f>
        <v>Notes_par_domaine_professionel__P1_Promo_2020</v>
      </c>
      <c r="D1" s="629"/>
      <c r="E1" s="629"/>
      <c r="F1" s="629"/>
      <c r="G1" s="629"/>
      <c r="H1" s="629"/>
      <c r="I1" s="309" t="s">
        <v>126</v>
      </c>
      <c r="J1" s="310">
        <f ca="1">TODAY()</f>
        <v>42070</v>
      </c>
      <c r="K1" s="217"/>
    </row>
    <row r="2" spans="1:14" ht="39" customHeight="1" thickBot="1" x14ac:dyDescent="0.35">
      <c r="A2" s="311"/>
      <c r="B2" s="312"/>
      <c r="C2" s="242" t="s">
        <v>177</v>
      </c>
      <c r="D2" s="238" t="s">
        <v>178</v>
      </c>
      <c r="E2" s="238" t="s">
        <v>56</v>
      </c>
      <c r="F2" s="238" t="s">
        <v>57</v>
      </c>
      <c r="G2" s="238" t="s">
        <v>58</v>
      </c>
      <c r="H2" s="232" t="s">
        <v>185</v>
      </c>
      <c r="I2" s="233" t="s">
        <v>181</v>
      </c>
      <c r="J2" s="239"/>
      <c r="K2" s="246" t="s">
        <v>186</v>
      </c>
      <c r="N2" s="623"/>
    </row>
    <row r="3" spans="1:14" ht="18.75" customHeight="1" thickBot="1" x14ac:dyDescent="0.35">
      <c r="A3" s="243" t="s">
        <v>123</v>
      </c>
      <c r="B3" s="244" t="s">
        <v>179</v>
      </c>
      <c r="C3" s="219">
        <v>5</v>
      </c>
      <c r="D3" s="220">
        <v>2</v>
      </c>
      <c r="E3" s="220">
        <v>1.5</v>
      </c>
      <c r="F3" s="220">
        <v>1.5</v>
      </c>
      <c r="G3" s="220">
        <v>2</v>
      </c>
      <c r="H3" s="234">
        <f>SUM(C3:G3)*20</f>
        <v>240</v>
      </c>
      <c r="I3" s="235">
        <v>20</v>
      </c>
      <c r="J3" s="240" t="s">
        <v>180</v>
      </c>
      <c r="K3" s="247"/>
      <c r="N3" s="625"/>
    </row>
    <row r="4" spans="1:14" x14ac:dyDescent="0.25">
      <c r="A4" s="221"/>
      <c r="B4" s="222"/>
      <c r="C4" s="223"/>
      <c r="D4" s="224"/>
      <c r="E4" s="224"/>
      <c r="F4" s="224"/>
      <c r="G4" s="224"/>
      <c r="H4" s="213">
        <f>SUM(IF(C4&lt;&gt;".",C4*C3,0)+IF(D4&lt;&gt;".",D4*D3,0)+IF(E4&lt;&gt;".",E4*E3,0)+IF(F4&lt;&gt;".",F4*F3,0)+IF(G4&lt;&gt;".",G4*G3,0))</f>
        <v>0</v>
      </c>
      <c r="I4" s="236" t="str">
        <f t="shared" ref="I4:I6" si="0">IFERROR(IF(A4="",".",(H4*20/K4)),".")</f>
        <v>.</v>
      </c>
      <c r="J4" s="225"/>
      <c r="K4" s="69">
        <f>20*(IF(C4&lt;&gt;".",C3,0)+IF(D4&lt;&gt;".",D3,0)+IF(E4&lt;&gt;".",E3,0)+IF(F4&lt;&gt;".",F3,0)+IF(G4&lt;&gt;".",G3,0))</f>
        <v>240</v>
      </c>
    </row>
    <row r="5" spans="1:14" x14ac:dyDescent="0.25">
      <c r="A5" s="221"/>
      <c r="B5" s="222"/>
      <c r="C5" s="223"/>
      <c r="D5" s="224"/>
      <c r="E5" s="224"/>
      <c r="F5" s="224"/>
      <c r="G5" s="226"/>
      <c r="H5" s="213">
        <f>SUM(IF(C5&lt;&gt;".",C5*C3,0)+IF(D5&lt;&gt;".",D5*D3,0)+IF(E5&lt;&gt;".",E5*E3,0)+IF(F5&lt;&gt;".",F5*F3,0)+IF(G5&lt;&gt;".",G5*G3,0))</f>
        <v>0</v>
      </c>
      <c r="I5" s="236" t="str">
        <f t="shared" si="0"/>
        <v>.</v>
      </c>
      <c r="J5" s="222"/>
      <c r="K5" s="69">
        <f>20*(IF(C5&lt;&gt;".",C3,0)+IF(D5&lt;&gt;".",D3,0)+IF(E5&lt;&gt;".",E3,0)+IF(F5&lt;&gt;".",F3,0)+IF(G5&lt;&gt;".",G3,0))</f>
        <v>240</v>
      </c>
    </row>
    <row r="6" spans="1:14" x14ac:dyDescent="0.25">
      <c r="A6" s="221"/>
      <c r="B6" s="222"/>
      <c r="C6" s="223"/>
      <c r="D6" s="224"/>
      <c r="E6" s="224"/>
      <c r="F6" s="224"/>
      <c r="G6" s="226"/>
      <c r="H6" s="213">
        <f>SUM(IF(C6&lt;&gt;".",C6*C3,0)+IF(D6&lt;&gt;".",D6*D3,0)+IF(E6&lt;&gt;".",E6*E3,0)+IF(F6&lt;&gt;".",F6*F3,0)+IF(G6&lt;&gt;".",G6*G3,0))</f>
        <v>0</v>
      </c>
      <c r="I6" s="236" t="str">
        <f t="shared" si="0"/>
        <v>.</v>
      </c>
      <c r="J6" s="222"/>
      <c r="K6" s="69">
        <f>20*(IF(C6&lt;&gt;".",C3,0)+IF(D6&lt;&gt;".",D3,0)+IF(E6&lt;&gt;".",E3,0)+IF(F6&lt;&gt;".",F3,0)+IF(G6&lt;&gt;".",G3,0))</f>
        <v>240</v>
      </c>
    </row>
    <row r="7" spans="1:14" x14ac:dyDescent="0.25">
      <c r="A7" s="221"/>
      <c r="B7" s="222"/>
      <c r="C7" s="223"/>
      <c r="D7" s="224"/>
      <c r="E7" s="224"/>
      <c r="F7" s="224"/>
      <c r="G7" s="226"/>
      <c r="H7" s="213">
        <f>SUM(IF(C7&lt;&gt;".",C7*C3,0)+IF(D7&lt;&gt;".",D7*D3,0)+IF(E7&lt;&gt;".",E7*E3,0)+IF(F7&lt;&gt;".",F7*F3,0)+IF(G7&lt;&gt;".",G7*G3,0))</f>
        <v>0</v>
      </c>
      <c r="I7" s="236" t="str">
        <f>IFERROR(IF(A7="",".",(H7*20/K7)),".")</f>
        <v>.</v>
      </c>
      <c r="J7" s="222"/>
      <c r="K7" s="69">
        <f>20*(IF(C7&lt;&gt;".",C3,0)+IF(D7&lt;&gt;".",D3,0)+IF(E7&lt;&gt;".",E3,0)+IF(F7&lt;&gt;".",F3,0)+IF(G7&lt;&gt;".",G3,0))</f>
        <v>240</v>
      </c>
    </row>
    <row r="8" spans="1:14" x14ac:dyDescent="0.25">
      <c r="A8" s="221"/>
      <c r="B8" s="222"/>
      <c r="C8" s="223"/>
      <c r="D8" s="224"/>
      <c r="E8" s="224"/>
      <c r="F8" s="224"/>
      <c r="G8" s="226"/>
      <c r="H8" s="213">
        <f>SUM(IF(C8&lt;&gt;".",C8*C3,0)+IF(D8&lt;&gt;".",D8*D3,0)+IF(E8&lt;&gt;".",E8*E3,0)+IF(F8&lt;&gt;".",F8*F3,0)+IF(G8&lt;&gt;".",G8*G3,0))</f>
        <v>0</v>
      </c>
      <c r="I8" s="236" t="str">
        <f t="shared" ref="I8:I33" si="1">IFERROR(IF(A8="",".",(H8*20/K8)),".")</f>
        <v>.</v>
      </c>
      <c r="J8" s="222"/>
      <c r="K8" s="69">
        <f>20*(IF(C8&lt;&gt;".",C3,0)+IF(D8&lt;&gt;".",D3,0)+IF(E8&lt;&gt;".",E3,0)+IF(F8&lt;&gt;".",F3,0)+IF(G8&lt;&gt;".",G3,0))</f>
        <v>240</v>
      </c>
    </row>
    <row r="9" spans="1:14" x14ac:dyDescent="0.25">
      <c r="A9" s="221"/>
      <c r="B9" s="222"/>
      <c r="C9" s="223"/>
      <c r="D9" s="224"/>
      <c r="E9" s="224"/>
      <c r="F9" s="224"/>
      <c r="G9" s="226"/>
      <c r="H9" s="213">
        <f>SUM(IF(C9&lt;&gt;".",C9*C3,0)+IF(D9&lt;&gt;".",D9*D3,0)+IF(E9&lt;&gt;".",E9*E3,0)+IF(F9&lt;&gt;".",F9*F3,0)+IF(G9&lt;&gt;".",G9*G3,0))</f>
        <v>0</v>
      </c>
      <c r="I9" s="236" t="str">
        <f t="shared" si="1"/>
        <v>.</v>
      </c>
      <c r="J9" s="222"/>
      <c r="K9" s="69">
        <f>20*(IF(C9&lt;&gt;".",C3,0)+IF(D9&lt;&gt;".",D3,0)+IF(E9&lt;&gt;".",E3,0)+IF(F9&lt;&gt;".",F3,0)+IF(G9&lt;&gt;".",G3,0))</f>
        <v>240</v>
      </c>
    </row>
    <row r="10" spans="1:14" x14ac:dyDescent="0.25">
      <c r="A10" s="221"/>
      <c r="B10" s="222"/>
      <c r="C10" s="223"/>
      <c r="D10" s="224"/>
      <c r="E10" s="224"/>
      <c r="F10" s="224"/>
      <c r="G10" s="226"/>
      <c r="H10" s="213">
        <f>SUM(IF(C10&lt;&gt;".",C10*C3,0)+IF(D10&lt;&gt;".",D10*D3,0)+IF(E10&lt;&gt;".",E10*E3,0)+IF(F10&lt;&gt;".",F10*F3,0)+IF(G10&lt;&gt;".",G10*G3,0))</f>
        <v>0</v>
      </c>
      <c r="I10" s="236" t="str">
        <f t="shared" si="1"/>
        <v>.</v>
      </c>
      <c r="J10" s="222"/>
      <c r="K10" s="69">
        <f>20*(IF(C10&lt;&gt;".",C3,0)+IF(D10&lt;&gt;".",D3,0)+IF(E10&lt;&gt;".",E3,0)+IF(F10&lt;&gt;".",F3,0)+IF(G10&lt;&gt;".",G3,0))</f>
        <v>240</v>
      </c>
    </row>
    <row r="11" spans="1:14" x14ac:dyDescent="0.25">
      <c r="A11" s="221"/>
      <c r="B11" s="222"/>
      <c r="C11" s="223"/>
      <c r="D11" s="224"/>
      <c r="E11" s="224"/>
      <c r="F11" s="224"/>
      <c r="G11" s="226"/>
      <c r="H11" s="213">
        <f>SUM(IF(C11&lt;&gt;".",C11*C3,0)+IF(D11&lt;&gt;".",D11*D3,0)+IF(E11&lt;&gt;".",E11*E3,0)+IF(F11&lt;&gt;".",F11*F3,0)+IF(G11&lt;&gt;".",G11*G3,0))</f>
        <v>0</v>
      </c>
      <c r="I11" s="236" t="str">
        <f t="shared" si="1"/>
        <v>.</v>
      </c>
      <c r="J11" s="222"/>
      <c r="K11" s="69">
        <f>20*(IF(C11&lt;&gt;".",C3,0)+IF(D11&lt;&gt;".",D3,0)+IF(E11&lt;&gt;".",E3,0)+IF(F11&lt;&gt;".",F3,0)+IF(G11&lt;&gt;".",G3,0))</f>
        <v>240</v>
      </c>
    </row>
    <row r="12" spans="1:14" x14ac:dyDescent="0.25">
      <c r="A12" s="221"/>
      <c r="B12" s="222"/>
      <c r="C12" s="223"/>
      <c r="D12" s="224"/>
      <c r="E12" s="224"/>
      <c r="F12" s="224"/>
      <c r="G12" s="226"/>
      <c r="H12" s="213">
        <f>SUM(IF(C12&lt;&gt;".",C12*C3,0)+IF(D12&lt;&gt;".",D12*D3,0)+IF(E12&lt;&gt;".",E12*E3,0)+IF(F12&lt;&gt;".",F12*F3,0)+IF(G12&lt;&gt;".",G12*G3,0))</f>
        <v>0</v>
      </c>
      <c r="I12" s="236" t="str">
        <f t="shared" si="1"/>
        <v>.</v>
      </c>
      <c r="J12" s="222"/>
      <c r="K12" s="69">
        <f>20*(IF(C12&lt;&gt;".",C3,0)+IF(D12&lt;&gt;".",D3,0)+IF(E12&lt;&gt;".",E3,0)+IF(F12&lt;&gt;".",F3,0)+IF(G12&lt;&gt;".",G3,0))</f>
        <v>240</v>
      </c>
    </row>
    <row r="13" spans="1:14" x14ac:dyDescent="0.25">
      <c r="A13" s="221"/>
      <c r="B13" s="222"/>
      <c r="C13" s="223"/>
      <c r="D13" s="224"/>
      <c r="E13" s="224"/>
      <c r="F13" s="224"/>
      <c r="G13" s="226"/>
      <c r="H13" s="213">
        <f>SUM(IF(C13&lt;&gt;".",C13*C3,0)+IF(D13&lt;&gt;".",D13*D3,0)+IF(E13&lt;&gt;".",E13*E3,0)+IF(F13&lt;&gt;".",F13*F3,0)+IF(G13&lt;&gt;".",G13*G3,0))</f>
        <v>0</v>
      </c>
      <c r="I13" s="236" t="str">
        <f t="shared" si="1"/>
        <v>.</v>
      </c>
      <c r="J13" s="222"/>
      <c r="K13" s="69">
        <f>20*(IF(C13&lt;&gt;".",C3,0)+IF(D13&lt;&gt;".",D3,0)+IF(E13&lt;&gt;".",E3,0)+IF(F13&lt;&gt;".",F3,0)+IF(G13&lt;&gt;".",G3,0))</f>
        <v>240</v>
      </c>
    </row>
    <row r="14" spans="1:14" x14ac:dyDescent="0.25">
      <c r="A14" s="221"/>
      <c r="B14" s="222"/>
      <c r="C14" s="223"/>
      <c r="D14" s="224"/>
      <c r="E14" s="224"/>
      <c r="F14" s="224"/>
      <c r="G14" s="226"/>
      <c r="H14" s="213">
        <f>SUM(IF(C14&lt;&gt;".",C14*C3,0)+IF(D14&lt;&gt;".",D14*D3,0)+IF(E14&lt;&gt;".",E14*E3,0)+IF(F14&lt;&gt;".",F14*F3,0)+IF(G14&lt;&gt;".",G14*G3,0))</f>
        <v>0</v>
      </c>
      <c r="I14" s="236" t="str">
        <f t="shared" si="1"/>
        <v>.</v>
      </c>
      <c r="J14" s="222"/>
      <c r="K14" s="69">
        <f>20*(IF(C14&lt;&gt;".",C3,0)+IF(D14&lt;&gt;".",D3,0)+IF(E14&lt;&gt;".",E3,0)+IF(F14&lt;&gt;".",F3,0)+IF(G14&lt;&gt;".",G3,0))</f>
        <v>240</v>
      </c>
    </row>
    <row r="15" spans="1:14" x14ac:dyDescent="0.25">
      <c r="A15" s="221"/>
      <c r="B15" s="222"/>
      <c r="C15" s="223"/>
      <c r="D15" s="224"/>
      <c r="E15" s="224"/>
      <c r="F15" s="224"/>
      <c r="G15" s="226"/>
      <c r="H15" s="213">
        <f>SUM(IF(C15&lt;&gt;".",C15*C3,0)+IF(D15&lt;&gt;".",D15*D3,0)+IF(E15&lt;&gt;".",E15*E3,0)+IF(F15&lt;&gt;".",F15*F3,0)+IF(G15&lt;&gt;".",G15*G3,0))</f>
        <v>0</v>
      </c>
      <c r="I15" s="236" t="str">
        <f t="shared" si="1"/>
        <v>.</v>
      </c>
      <c r="J15" s="222"/>
      <c r="K15" s="69">
        <f>20*(IF(C15&lt;&gt;".",C3,0)+IF(D15&lt;&gt;".",D3,0)+IF(E15&lt;&gt;".",E3,0)+IF(F15&lt;&gt;".",F3,0)+IF(G15&lt;&gt;".",G3,0))</f>
        <v>240</v>
      </c>
    </row>
    <row r="16" spans="1:14" x14ac:dyDescent="0.25">
      <c r="A16" s="221"/>
      <c r="B16" s="222"/>
      <c r="C16" s="223"/>
      <c r="D16" s="224"/>
      <c r="E16" s="224"/>
      <c r="F16" s="224"/>
      <c r="G16" s="226"/>
      <c r="H16" s="213">
        <f>SUM(IF(C16&lt;&gt;".",C16*C3,0)+IF(D16&lt;&gt;".",D16*D3,0)+IF(E16&lt;&gt;".",E16*E3,0)+IF(F16&lt;&gt;".",F16*F3,0)+IF(G16&lt;&gt;".",G16*G3,0))</f>
        <v>0</v>
      </c>
      <c r="I16" s="236" t="str">
        <f t="shared" si="1"/>
        <v>.</v>
      </c>
      <c r="J16" s="222"/>
      <c r="K16" s="69">
        <f>20*(IF(C16&lt;&gt;".",C3,0)+IF(D16&lt;&gt;".",D3,0)+IF(E16&lt;&gt;".",E3,0)+IF(F16&lt;&gt;".",F3,0)+IF(G16&lt;&gt;".",G3,0))</f>
        <v>240</v>
      </c>
    </row>
    <row r="17" spans="1:11" x14ac:dyDescent="0.25">
      <c r="A17" s="221"/>
      <c r="B17" s="222"/>
      <c r="C17" s="223"/>
      <c r="D17" s="224"/>
      <c r="E17" s="224"/>
      <c r="F17" s="224"/>
      <c r="G17" s="226"/>
      <c r="H17" s="213">
        <f>SUM(IF(C17&lt;&gt;".",C17*C3,0)+IF(D17&lt;&gt;".",D17*D3,0)+IF(E17&lt;&gt;".",E17*E3,0)+IF(F17&lt;&gt;".",F17*F3,0)+IF(G17&lt;&gt;".",G17*G3,0))</f>
        <v>0</v>
      </c>
      <c r="I17" s="236" t="str">
        <f t="shared" si="1"/>
        <v>.</v>
      </c>
      <c r="J17" s="222"/>
      <c r="K17" s="69">
        <f>20*(IF(C17&lt;&gt;".",C3,0)+IF(D17&lt;&gt;".",D3,0)+IF(E17&lt;&gt;".",E3,0)+IF(F17&lt;&gt;".",F3,0)+IF(G17&lt;&gt;".",G3,0))</f>
        <v>240</v>
      </c>
    </row>
    <row r="18" spans="1:11" x14ac:dyDescent="0.25">
      <c r="A18" s="221"/>
      <c r="B18" s="222"/>
      <c r="C18" s="223"/>
      <c r="D18" s="224"/>
      <c r="E18" s="224"/>
      <c r="F18" s="224"/>
      <c r="G18" s="226"/>
      <c r="H18" s="213">
        <f>SUM(IF(C18&lt;&gt;".",C18*C3,0)+IF(D18&lt;&gt;".",D18*D3,0)+IF(E18&lt;&gt;".",E18*E3,0)+IF(F18&lt;&gt;".",F18*F3,0)+IF(G18&lt;&gt;".",G18*G3,0))</f>
        <v>0</v>
      </c>
      <c r="I18" s="236" t="str">
        <f t="shared" si="1"/>
        <v>.</v>
      </c>
      <c r="J18" s="222"/>
      <c r="K18" s="69">
        <f>20*(IF(C18&lt;&gt;".",C3,0)+IF(D18&lt;&gt;".",D3,0)+IF(E18&lt;&gt;".",E3,0)+IF(F18&lt;&gt;".",F3,0)+IF(G18&lt;&gt;".",G3,0))</f>
        <v>240</v>
      </c>
    </row>
    <row r="19" spans="1:11" x14ac:dyDescent="0.25">
      <c r="A19" s="221"/>
      <c r="B19" s="222"/>
      <c r="C19" s="223"/>
      <c r="D19" s="224"/>
      <c r="E19" s="224"/>
      <c r="F19" s="224"/>
      <c r="G19" s="226"/>
      <c r="H19" s="213">
        <f>SUM(IF(C19&lt;&gt;".",C19*C3,0)+IF(D19&lt;&gt;".",D19*D3,0)+IF(E19&lt;&gt;".",E19*E3,0)+IF(F19&lt;&gt;".",F19*F3,0)+IF(G19&lt;&gt;".",G19*G3,0))</f>
        <v>0</v>
      </c>
      <c r="I19" s="236" t="str">
        <f t="shared" si="1"/>
        <v>.</v>
      </c>
      <c r="J19" s="222"/>
      <c r="K19" s="69">
        <f>20*(IF(C19&lt;&gt;".",C3,0)+IF(D19&lt;&gt;".",D3,0)+IF(E19&lt;&gt;".",E3,0)+IF(F19&lt;&gt;".",F3,0)+IF(G19&lt;&gt;".",G3,0))</f>
        <v>240</v>
      </c>
    </row>
    <row r="20" spans="1:11" x14ac:dyDescent="0.25">
      <c r="A20" s="221"/>
      <c r="B20" s="222"/>
      <c r="C20" s="223"/>
      <c r="D20" s="224"/>
      <c r="E20" s="224"/>
      <c r="F20" s="224"/>
      <c r="G20" s="226"/>
      <c r="H20" s="213">
        <f>SUM(IF(C20&lt;&gt;".",C20*C3,0)+IF(D20&lt;&gt;".",D20*D3,0)+IF(E20&lt;&gt;".",E20*E3,0)+IF(F20&lt;&gt;".",F20*F3,0)+IF(G20&lt;&gt;".",G20*G3,0))</f>
        <v>0</v>
      </c>
      <c r="I20" s="236" t="str">
        <f t="shared" si="1"/>
        <v>.</v>
      </c>
      <c r="J20" s="222"/>
      <c r="K20" s="69">
        <f>20*(IF(C20&lt;&gt;".",C3,0)+IF(D20&lt;&gt;".",D3,0)+IF(E20&lt;&gt;".",E3,0)+IF(F20&lt;&gt;".",F3,0)+IF(G20&lt;&gt;".",G3,0))</f>
        <v>240</v>
      </c>
    </row>
    <row r="21" spans="1:11" x14ac:dyDescent="0.25">
      <c r="A21" s="221"/>
      <c r="B21" s="222"/>
      <c r="C21" s="223"/>
      <c r="D21" s="224"/>
      <c r="E21" s="224"/>
      <c r="F21" s="224"/>
      <c r="G21" s="226"/>
      <c r="H21" s="213">
        <f>SUM(IF(C21&lt;&gt;".",C21*C3,0)+IF(D21&lt;&gt;".",D21*D3,0)+IF(E21&lt;&gt;".",E21*E3,0)+IF(F21&lt;&gt;".",F21*F3,0)+IF(G21&lt;&gt;".",G21*G3,0))</f>
        <v>0</v>
      </c>
      <c r="I21" s="236" t="str">
        <f t="shared" si="1"/>
        <v>.</v>
      </c>
      <c r="J21" s="222"/>
      <c r="K21" s="69">
        <f>20*(IF(C21&lt;&gt;".",C3,0)+IF(D21&lt;&gt;".",D3,0)+IF(E21&lt;&gt;".",E3,0)+IF(F21&lt;&gt;".",F3,0)+IF(G21&lt;&gt;".",G3,0))</f>
        <v>240</v>
      </c>
    </row>
    <row r="22" spans="1:11" x14ac:dyDescent="0.25">
      <c r="A22" s="221"/>
      <c r="B22" s="222"/>
      <c r="C22" s="223"/>
      <c r="D22" s="224"/>
      <c r="E22" s="224"/>
      <c r="F22" s="224"/>
      <c r="G22" s="226"/>
      <c r="H22" s="213">
        <f>SUM(IF(C22&lt;&gt;".",C22*C3,0)+IF(D22&lt;&gt;".",D22*D3,0)+IF(E22&lt;&gt;".",E22*E3,0)+IF(F22&lt;&gt;".",F22*F3,0)+IF(G22&lt;&gt;".",G22*G3,0))</f>
        <v>0</v>
      </c>
      <c r="I22" s="236" t="str">
        <f t="shared" si="1"/>
        <v>.</v>
      </c>
      <c r="J22" s="222"/>
      <c r="K22" s="69">
        <f>20*(IF(C22&lt;&gt;".",C3,0)+IF(D22&lt;&gt;".",D3,0)+IF(E22&lt;&gt;".",E3,0)+IF(F22&lt;&gt;".",F3,0)+IF(G22&lt;&gt;".",G3,0))</f>
        <v>240</v>
      </c>
    </row>
    <row r="23" spans="1:11" x14ac:dyDescent="0.25">
      <c r="A23" s="221"/>
      <c r="B23" s="222"/>
      <c r="C23" s="223"/>
      <c r="D23" s="224"/>
      <c r="E23" s="224"/>
      <c r="F23" s="224"/>
      <c r="G23" s="226"/>
      <c r="H23" s="213">
        <f>SUM(IF(C23&lt;&gt;".",C23*C3,0)+IF(D23&lt;&gt;".",D23*D3,0)+IF(E23&lt;&gt;".",E23*E3,0)+IF(F23&lt;&gt;".",F23*F3,0)+IF(G23&lt;&gt;".",G23*G3,0))</f>
        <v>0</v>
      </c>
      <c r="I23" s="236" t="str">
        <f t="shared" si="1"/>
        <v>.</v>
      </c>
      <c r="J23" s="222"/>
      <c r="K23" s="69">
        <f>20*(IF(C23&lt;&gt;".",C3,0)+IF(D23&lt;&gt;".",D3,0)+IF(E23&lt;&gt;".",E3,0)+IF(F23&lt;&gt;".",F3,0)+IF(G23&lt;&gt;".",G3,0))</f>
        <v>240</v>
      </c>
    </row>
    <row r="24" spans="1:11" x14ac:dyDescent="0.25">
      <c r="A24" s="221"/>
      <c r="B24" s="222"/>
      <c r="C24" s="223"/>
      <c r="D24" s="224"/>
      <c r="E24" s="224"/>
      <c r="F24" s="224"/>
      <c r="G24" s="226"/>
      <c r="H24" s="213">
        <f>SUM(IF(C24&lt;&gt;".",C24*C3,0)+IF(D24&lt;&gt;".",D24*D3,0)+IF(E24&lt;&gt;".",E24*E3,0)+IF(F24&lt;&gt;".",F24*F3,0)+IF(G24&lt;&gt;".",G24*G3,0))</f>
        <v>0</v>
      </c>
      <c r="I24" s="236" t="str">
        <f t="shared" si="1"/>
        <v>.</v>
      </c>
      <c r="J24" s="222"/>
      <c r="K24" s="69">
        <f>20*(IF(C24&lt;&gt;".",C3,0)+IF(D24&lt;&gt;".",D3,0)+IF(E24&lt;&gt;".",E3,0)+IF(F24&lt;&gt;".",F3,0)+IF(G24&lt;&gt;".",G3,0))</f>
        <v>240</v>
      </c>
    </row>
    <row r="25" spans="1:11" x14ac:dyDescent="0.25">
      <c r="A25" s="221"/>
      <c r="B25" s="222"/>
      <c r="C25" s="223"/>
      <c r="D25" s="224"/>
      <c r="E25" s="224"/>
      <c r="F25" s="224"/>
      <c r="G25" s="226"/>
      <c r="H25" s="213">
        <f>SUM(IF(C25&lt;&gt;".",C25*C3,0)+IF(D25&lt;&gt;".",D25*D3,0)+IF(E25&lt;&gt;".",E25*E3,0)+IF(F25&lt;&gt;".",F25*F3,0)+IF(G25&lt;&gt;".",G25*G3,0))</f>
        <v>0</v>
      </c>
      <c r="I25" s="236" t="str">
        <f t="shared" si="1"/>
        <v>.</v>
      </c>
      <c r="J25" s="222"/>
      <c r="K25" s="69">
        <f>20*(IF(C25&lt;&gt;".",C3,0)+IF(D25&lt;&gt;".",D3,0)+IF(E25&lt;&gt;".",E3,0)+IF(F25&lt;&gt;".",F3,0)+IF(G25&lt;&gt;".",G3,0))</f>
        <v>240</v>
      </c>
    </row>
    <row r="26" spans="1:11" x14ac:dyDescent="0.25">
      <c r="A26" s="221"/>
      <c r="B26" s="222"/>
      <c r="C26" s="223"/>
      <c r="D26" s="224"/>
      <c r="E26" s="224"/>
      <c r="F26" s="224"/>
      <c r="G26" s="226"/>
      <c r="H26" s="213">
        <f>SUM(IF(C26&lt;&gt;".",C26*C3,0)+IF(D26&lt;&gt;".",D26*D3,0)+IF(E26&lt;&gt;".",E26*E3,0)+IF(F26&lt;&gt;".",F26*F3,0)+IF(G26&lt;&gt;".",G26*G3,0))</f>
        <v>0</v>
      </c>
      <c r="I26" s="236" t="str">
        <f t="shared" si="1"/>
        <v>.</v>
      </c>
      <c r="J26" s="222"/>
      <c r="K26" s="69">
        <f>20*(IF(C26&lt;&gt;".",C3,0)+IF(D26&lt;&gt;".",D3,0)+IF(E26&lt;&gt;".",E3,0)+IF(F26&lt;&gt;".",F3,0)+IF(G26&lt;&gt;".",G3,0))</f>
        <v>240</v>
      </c>
    </row>
    <row r="27" spans="1:11" x14ac:dyDescent="0.25">
      <c r="A27" s="221"/>
      <c r="B27" s="222"/>
      <c r="C27" s="223"/>
      <c r="D27" s="224"/>
      <c r="E27" s="224"/>
      <c r="F27" s="224"/>
      <c r="G27" s="226"/>
      <c r="H27" s="213">
        <f>SUM(IF(C27&lt;&gt;".",C27*C3,0)+IF(D27&lt;&gt;".",D27*D3,0)+IF(E27&lt;&gt;".",E27*E3,0)+IF(F27&lt;&gt;".",F27*F3,0)+IF(G27&lt;&gt;".",G27*G3,0))</f>
        <v>0</v>
      </c>
      <c r="I27" s="236" t="str">
        <f t="shared" si="1"/>
        <v>.</v>
      </c>
      <c r="J27" s="222"/>
      <c r="K27" s="69">
        <f>20*(IF(C27&lt;&gt;".",C3,0)+IF(D27&lt;&gt;".",D3,0)+IF(E27&lt;&gt;".",E3,0)+IF(F27&lt;&gt;".",F3,0)+IF(G27&lt;&gt;".",G3,0))</f>
        <v>240</v>
      </c>
    </row>
    <row r="28" spans="1:11" x14ac:dyDescent="0.25">
      <c r="A28" s="221"/>
      <c r="B28" s="222"/>
      <c r="C28" s="223"/>
      <c r="D28" s="224"/>
      <c r="E28" s="224"/>
      <c r="F28" s="224"/>
      <c r="G28" s="226"/>
      <c r="H28" s="213">
        <f>SUM(IF(C28&lt;&gt;".",C28*C3,0)+IF(D28&lt;&gt;".",D28*D3,0)+IF(E28&lt;&gt;".",E28*E3,0)+IF(F28&lt;&gt;".",F28*F3,0)+IF(G28&lt;&gt;".",G28*G3,0))</f>
        <v>0</v>
      </c>
      <c r="I28" s="236" t="str">
        <f t="shared" si="1"/>
        <v>.</v>
      </c>
      <c r="J28" s="222"/>
      <c r="K28" s="69">
        <f>20*(IF(C28&lt;&gt;".",C3,0)+IF(D28&lt;&gt;".",D3,0)+IF(E28&lt;&gt;".",E3,0)+IF(F28&lt;&gt;".",F3,0)+IF(G28&lt;&gt;".",G3,0))</f>
        <v>240</v>
      </c>
    </row>
    <row r="29" spans="1:11" x14ac:dyDescent="0.25">
      <c r="A29" s="221"/>
      <c r="B29" s="222"/>
      <c r="C29" s="223"/>
      <c r="D29" s="224"/>
      <c r="E29" s="224"/>
      <c r="F29" s="224"/>
      <c r="G29" s="226"/>
      <c r="H29" s="213">
        <f>SUM(IF(C29&lt;&gt;".",C29*C3,0)+IF(D29&lt;&gt;".",D29*D3,0)+IF(E29&lt;&gt;".",E29*E3,0)+IF(F29&lt;&gt;".",F29*F3,0)+IF(G29&lt;&gt;".",G29*G3,0))</f>
        <v>0</v>
      </c>
      <c r="I29" s="236" t="str">
        <f t="shared" si="1"/>
        <v>.</v>
      </c>
      <c r="J29" s="222"/>
      <c r="K29" s="69">
        <f>20*(IF(C29&lt;&gt;".",C3,0)+IF(D29&lt;&gt;".",D3,0)+IF(E29&lt;&gt;".",E3,0)+IF(F29&lt;&gt;".",F3,0)+IF(G29&lt;&gt;".",G3,0))</f>
        <v>240</v>
      </c>
    </row>
    <row r="30" spans="1:11" x14ac:dyDescent="0.25">
      <c r="A30" s="221"/>
      <c r="B30" s="222"/>
      <c r="C30" s="223"/>
      <c r="D30" s="224"/>
      <c r="E30" s="224"/>
      <c r="F30" s="224"/>
      <c r="G30" s="226"/>
      <c r="H30" s="213">
        <f>SUM(IF(C30&lt;&gt;".",C30*C3,0)+IF(D30&lt;&gt;".",D30*D3,0)+IF(E30&lt;&gt;".",E30*E3,0)+IF(F30&lt;&gt;".",F30*F3,0)+IF(G30&lt;&gt;".",G30*G3,0))</f>
        <v>0</v>
      </c>
      <c r="I30" s="236" t="str">
        <f t="shared" si="1"/>
        <v>.</v>
      </c>
      <c r="J30" s="222"/>
      <c r="K30" s="69">
        <f>20*(IF(C30&lt;&gt;".",C3,0)+IF(D30&lt;&gt;".",D3,0)+IF(E30&lt;&gt;".",E3,0)+IF(F30&lt;&gt;".",F3,0)+IF(G30&lt;&gt;".",G3,0))</f>
        <v>240</v>
      </c>
    </row>
    <row r="31" spans="1:11" x14ac:dyDescent="0.25">
      <c r="A31" s="221"/>
      <c r="B31" s="222"/>
      <c r="C31" s="223"/>
      <c r="D31" s="224"/>
      <c r="E31" s="224"/>
      <c r="F31" s="224"/>
      <c r="G31" s="226"/>
      <c r="H31" s="213">
        <f>SUM(IF(C31&lt;&gt;".",C31*C3,0)+IF(D31&lt;&gt;".",D31*D3,0)+IF(E31&lt;&gt;".",E31*E3,0)+IF(F31&lt;&gt;".",F31*F3,0)+IF(G31&lt;&gt;".",G31*G3,0))</f>
        <v>0</v>
      </c>
      <c r="I31" s="236" t="str">
        <f t="shared" si="1"/>
        <v>.</v>
      </c>
      <c r="J31" s="222"/>
      <c r="K31" s="69">
        <f>20*(IF(C31&lt;&gt;".",C3,0)+IF(D31&lt;&gt;".",D3,0)+IF(E31&lt;&gt;".",E3,0)+IF(F31&lt;&gt;".",F3,0)+IF(G31&lt;&gt;".",G3,0))</f>
        <v>240</v>
      </c>
    </row>
    <row r="32" spans="1:11" x14ac:dyDescent="0.25">
      <c r="A32" s="221"/>
      <c r="B32" s="222"/>
      <c r="C32" s="223"/>
      <c r="D32" s="224"/>
      <c r="E32" s="224"/>
      <c r="F32" s="224"/>
      <c r="G32" s="226"/>
      <c r="H32" s="213">
        <f>SUM(IF(C32&lt;&gt;".",C32*C3,0)+IF(D32&lt;&gt;".",D32*D3,0)+IF(E32&lt;&gt;".",E32*E3,0)+IF(F32&lt;&gt;".",F32*F3,0)+IF(G32&lt;&gt;".",G32*G3,0))</f>
        <v>0</v>
      </c>
      <c r="I32" s="236" t="str">
        <f t="shared" si="1"/>
        <v>.</v>
      </c>
      <c r="J32" s="222"/>
      <c r="K32" s="69">
        <f>20*(IF(C32&lt;&gt;".",C3,0)+IF(D32&lt;&gt;".",D3,0)+IF(E32&lt;&gt;".",E3,0)+IF(F32&lt;&gt;".",F3,0)+IF(G32&lt;&gt;".",G3,0))</f>
        <v>240</v>
      </c>
    </row>
    <row r="33" spans="1:11" ht="15.75" thickBot="1" x14ac:dyDescent="0.3">
      <c r="A33" s="227"/>
      <c r="B33" s="228"/>
      <c r="C33" s="229"/>
      <c r="D33" s="230"/>
      <c r="E33" s="230"/>
      <c r="F33" s="230"/>
      <c r="G33" s="231"/>
      <c r="H33" s="214">
        <f>SUM(IF(C33&lt;&gt;".",C33*C3,0)+IF(D33&lt;&gt;".",D33*D3,0)+IF(E33&lt;&gt;".",E33*E3,0)+IF(F33&lt;&gt;".",F33*F3,0)+IF(G33&lt;&gt;".",G33*G3,0))</f>
        <v>0</v>
      </c>
      <c r="I33" s="237" t="str">
        <f t="shared" si="1"/>
        <v>.</v>
      </c>
      <c r="J33" s="228"/>
      <c r="K33" s="216">
        <f>20*(IF(C33&lt;&gt;".",C3,0)+IF(D33&lt;&gt;".",D3,0)+IF(E33&lt;&gt;".",E3,0)+IF(F33&lt;&gt;".",F3,0)+IF(G33&lt;&gt;".",G3,0))</f>
        <v>240</v>
      </c>
    </row>
    <row r="34" spans="1:11" x14ac:dyDescent="0.25">
      <c r="B34" s="215"/>
      <c r="C34" s="215"/>
      <c r="D34" s="215"/>
      <c r="E34" s="215"/>
      <c r="F34" s="215"/>
      <c r="G34" s="215"/>
      <c r="H34" s="215"/>
    </row>
  </sheetData>
  <sheetProtection sheet="1" objects="1" scenarios="1" selectLockedCells="1"/>
  <dataConsolidate/>
  <mergeCells count="2">
    <mergeCell ref="N2:N3"/>
    <mergeCell ref="C1:H1"/>
  </mergeCells>
  <conditionalFormatting sqref="I4:I33 C4:G33">
    <cfRule type="cellIs" dxfId="3" priority="2" stopIfTrue="1" operator="equal">
      <formula>"."</formula>
    </cfRule>
    <cfRule type="cellIs" dxfId="2" priority="3" operator="lessThan">
      <formula>8</formula>
    </cfRule>
    <cfRule type="cellIs" dxfId="1" priority="4" stopIfTrue="1" operator="greaterThanOrEqual">
      <formula>12</formula>
    </cfRule>
    <cfRule type="cellIs" dxfId="0" priority="5" operator="greaterThanOrEqual">
      <formula>8</formula>
    </cfRule>
  </conditionalFormatting>
  <dataValidations disablePrompts="1" xWindow="1004" yWindow="253" count="3">
    <dataValidation allowBlank="1" showInputMessage="1" showErrorMessage="1" promptTitle="Rappel" prompt="Coef épreuve = 5" sqref="C3"/>
    <dataValidation allowBlank="1" showInputMessage="1" showErrorMessage="1" promptTitle="Rappel" prompt="Coef épreuve = 2" sqref="D3 G3"/>
    <dataValidation allowBlank="1" showInputMessage="1" showErrorMessage="1" promptTitle="Rappel" prompt="Coef épreuve = 1,5" sqref="E3:F3"/>
  </dataValidations>
  <pageMargins left="0.51181102362204722" right="0.11811023622047245" top="0.74803149606299213" bottom="0.74803149606299213" header="0.31496062992125984" footer="0.31496062992125984"/>
  <pageSetup paperSize="9" scale="89"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B2:CX54"/>
  <sheetViews>
    <sheetView zoomScale="60" zoomScaleNormal="60" workbookViewId="0">
      <selection activeCell="A5" sqref="A5"/>
    </sheetView>
  </sheetViews>
  <sheetFormatPr baseColWidth="10" defaultRowHeight="15" x14ac:dyDescent="0.25"/>
  <cols>
    <col min="2" max="2" width="11.42578125" style="254"/>
    <col min="3" max="3" width="5.140625" customWidth="1"/>
    <col min="4" max="11" width="4.85546875" bestFit="1" customWidth="1"/>
    <col min="12" max="101" width="5.85546875" bestFit="1" customWidth="1"/>
    <col min="102" max="102" width="6.85546875" bestFit="1" customWidth="1"/>
  </cols>
  <sheetData>
    <row r="2" spans="2:102" s="105" customFormat="1" x14ac:dyDescent="0.25">
      <c r="B2" s="255" t="s">
        <v>125</v>
      </c>
      <c r="C2" s="105" t="s">
        <v>323</v>
      </c>
      <c r="D2" s="105" t="s">
        <v>324</v>
      </c>
      <c r="E2" s="105" t="s">
        <v>325</v>
      </c>
      <c r="F2" s="105" t="s">
        <v>326</v>
      </c>
      <c r="G2" s="105" t="s">
        <v>327</v>
      </c>
      <c r="H2" s="105" t="s">
        <v>328</v>
      </c>
      <c r="I2" s="105" t="s">
        <v>329</v>
      </c>
      <c r="J2" s="105" t="s">
        <v>330</v>
      </c>
      <c r="K2" s="105" t="s">
        <v>331</v>
      </c>
      <c r="L2" s="105" t="s">
        <v>332</v>
      </c>
      <c r="M2" s="105" t="s">
        <v>333</v>
      </c>
      <c r="N2" s="105" t="s">
        <v>334</v>
      </c>
      <c r="O2" s="105" t="s">
        <v>335</v>
      </c>
      <c r="P2" s="105" t="s">
        <v>336</v>
      </c>
      <c r="Q2" s="105" t="s">
        <v>337</v>
      </c>
      <c r="R2" s="105" t="s">
        <v>338</v>
      </c>
      <c r="S2" s="105" t="s">
        <v>339</v>
      </c>
      <c r="T2" s="105" t="s">
        <v>340</v>
      </c>
      <c r="U2" s="105" t="s">
        <v>209</v>
      </c>
      <c r="V2" s="105" t="s">
        <v>210</v>
      </c>
      <c r="W2" s="105" t="s">
        <v>211</v>
      </c>
      <c r="X2" s="105" t="s">
        <v>212</v>
      </c>
      <c r="Y2" s="105" t="s">
        <v>213</v>
      </c>
      <c r="Z2" s="105" t="s">
        <v>159</v>
      </c>
      <c r="AA2" s="105" t="s">
        <v>160</v>
      </c>
      <c r="AB2" s="105" t="s">
        <v>161</v>
      </c>
      <c r="AC2" s="105" t="s">
        <v>162</v>
      </c>
      <c r="AD2" s="105" t="s">
        <v>163</v>
      </c>
      <c r="AE2" s="105" t="s">
        <v>164</v>
      </c>
      <c r="AF2" s="105" t="s">
        <v>165</v>
      </c>
      <c r="AG2" s="105" t="s">
        <v>267</v>
      </c>
      <c r="AH2" s="105" t="s">
        <v>268</v>
      </c>
      <c r="AI2" s="105" t="s">
        <v>269</v>
      </c>
      <c r="AJ2" s="105" t="s">
        <v>270</v>
      </c>
      <c r="AK2" s="105" t="s">
        <v>271</v>
      </c>
      <c r="AL2" s="105" t="s">
        <v>272</v>
      </c>
      <c r="AM2" s="105" t="s">
        <v>273</v>
      </c>
      <c r="AN2" s="105" t="s">
        <v>274</v>
      </c>
      <c r="AO2" s="105" t="s">
        <v>341</v>
      </c>
      <c r="AP2" s="105" t="s">
        <v>342</v>
      </c>
      <c r="AQ2" s="105" t="s">
        <v>343</v>
      </c>
      <c r="AR2" s="105" t="s">
        <v>344</v>
      </c>
      <c r="AS2" s="105" t="s">
        <v>345</v>
      </c>
      <c r="AT2" s="105" t="s">
        <v>346</v>
      </c>
      <c r="AU2" s="105" t="s">
        <v>347</v>
      </c>
      <c r="AV2" s="105" t="s">
        <v>348</v>
      </c>
      <c r="AW2" s="105" t="s">
        <v>349</v>
      </c>
      <c r="AX2" s="105" t="s">
        <v>350</v>
      </c>
      <c r="AY2" s="105" t="s">
        <v>351</v>
      </c>
      <c r="AZ2" s="105" t="s">
        <v>352</v>
      </c>
      <c r="BA2" s="105" t="s">
        <v>353</v>
      </c>
      <c r="BB2" s="105" t="s">
        <v>275</v>
      </c>
      <c r="BC2" s="105" t="s">
        <v>276</v>
      </c>
      <c r="BD2" s="105" t="s">
        <v>277</v>
      </c>
      <c r="BE2" s="105" t="s">
        <v>278</v>
      </c>
      <c r="BF2" s="105" t="s">
        <v>279</v>
      </c>
      <c r="BG2" s="105" t="s">
        <v>280</v>
      </c>
      <c r="BH2" s="105" t="s">
        <v>281</v>
      </c>
      <c r="BI2" s="105" t="s">
        <v>282</v>
      </c>
      <c r="BJ2" s="105" t="s">
        <v>354</v>
      </c>
      <c r="BK2" s="105" t="s">
        <v>355</v>
      </c>
      <c r="BL2" s="105" t="s">
        <v>356</v>
      </c>
      <c r="BM2" s="105" t="s">
        <v>357</v>
      </c>
      <c r="BN2" s="105" t="s">
        <v>358</v>
      </c>
      <c r="BO2" s="105" t="s">
        <v>359</v>
      </c>
      <c r="BP2" s="105" t="s">
        <v>360</v>
      </c>
      <c r="BQ2" s="105" t="s">
        <v>361</v>
      </c>
      <c r="BR2" s="105" t="s">
        <v>283</v>
      </c>
      <c r="BS2" s="105" t="s">
        <v>284</v>
      </c>
      <c r="BT2" s="105" t="s">
        <v>285</v>
      </c>
      <c r="BU2" s="105" t="s">
        <v>286</v>
      </c>
      <c r="BV2" s="105" t="s">
        <v>287</v>
      </c>
      <c r="BW2" s="105" t="s">
        <v>288</v>
      </c>
      <c r="BX2" s="105" t="s">
        <v>289</v>
      </c>
      <c r="BY2" s="105" t="s">
        <v>290</v>
      </c>
      <c r="BZ2" s="105" t="s">
        <v>291</v>
      </c>
      <c r="CA2" s="105" t="s">
        <v>292</v>
      </c>
      <c r="CB2" s="105" t="s">
        <v>293</v>
      </c>
      <c r="CC2" s="105" t="s">
        <v>294</v>
      </c>
      <c r="CD2" s="105" t="s">
        <v>295</v>
      </c>
      <c r="CE2" s="105" t="s">
        <v>296</v>
      </c>
      <c r="CF2" s="105" t="s">
        <v>297</v>
      </c>
      <c r="CG2" s="105" t="s">
        <v>298</v>
      </c>
      <c r="CH2" s="105" t="s">
        <v>299</v>
      </c>
      <c r="CI2" s="105" t="s">
        <v>300</v>
      </c>
      <c r="CJ2" s="105" t="s">
        <v>301</v>
      </c>
      <c r="CK2" s="105" t="s">
        <v>302</v>
      </c>
      <c r="CL2" s="105" t="s">
        <v>303</v>
      </c>
      <c r="CM2" s="105" t="s">
        <v>304</v>
      </c>
      <c r="CN2" s="105" t="s">
        <v>305</v>
      </c>
      <c r="CO2" s="105" t="s">
        <v>306</v>
      </c>
      <c r="CP2" s="105" t="s">
        <v>307</v>
      </c>
      <c r="CQ2" s="105" t="s">
        <v>308</v>
      </c>
      <c r="CR2" s="105" t="s">
        <v>309</v>
      </c>
      <c r="CS2" s="105" t="s">
        <v>310</v>
      </c>
      <c r="CT2" s="105" t="s">
        <v>311</v>
      </c>
      <c r="CU2" s="105" t="s">
        <v>312</v>
      </c>
      <c r="CV2" s="105" t="s">
        <v>313</v>
      </c>
      <c r="CW2" s="105" t="s">
        <v>314</v>
      </c>
      <c r="CX2" s="105" t="s">
        <v>315</v>
      </c>
    </row>
    <row r="3" spans="2:102" x14ac:dyDescent="0.25">
      <c r="B3" s="254" t="s">
        <v>214</v>
      </c>
    </row>
    <row r="4" spans="2:102" x14ac:dyDescent="0.25">
      <c r="B4" s="254" t="s">
        <v>215</v>
      </c>
    </row>
    <row r="5" spans="2:102" x14ac:dyDescent="0.25">
      <c r="B5" s="254" t="s">
        <v>216</v>
      </c>
    </row>
    <row r="6" spans="2:102" x14ac:dyDescent="0.25">
      <c r="B6" s="254" t="s">
        <v>217</v>
      </c>
    </row>
    <row r="7" spans="2:102" x14ac:dyDescent="0.25">
      <c r="B7" s="254" t="s">
        <v>218</v>
      </c>
    </row>
    <row r="8" spans="2:102" x14ac:dyDescent="0.25">
      <c r="B8" s="254" t="s">
        <v>219</v>
      </c>
    </row>
    <row r="9" spans="2:102" x14ac:dyDescent="0.25">
      <c r="B9" s="254" t="s">
        <v>220</v>
      </c>
    </row>
    <row r="10" spans="2:102" x14ac:dyDescent="0.25">
      <c r="B10" s="254" t="s">
        <v>221</v>
      </c>
    </row>
    <row r="11" spans="2:102" x14ac:dyDescent="0.25">
      <c r="B11" s="254" t="s">
        <v>222</v>
      </c>
    </row>
    <row r="12" spans="2:102" x14ac:dyDescent="0.25">
      <c r="B12" s="254" t="s">
        <v>223</v>
      </c>
    </row>
    <row r="13" spans="2:102" x14ac:dyDescent="0.25">
      <c r="B13" s="254" t="s">
        <v>224</v>
      </c>
    </row>
    <row r="14" spans="2:102" x14ac:dyDescent="0.25">
      <c r="B14" s="254" t="s">
        <v>225</v>
      </c>
    </row>
    <row r="15" spans="2:102" x14ac:dyDescent="0.25">
      <c r="B15" s="254" t="s">
        <v>226</v>
      </c>
    </row>
    <row r="16" spans="2:102" x14ac:dyDescent="0.25">
      <c r="B16" s="254" t="s">
        <v>227</v>
      </c>
    </row>
    <row r="17" spans="2:2" x14ac:dyDescent="0.25">
      <c r="B17" s="254" t="s">
        <v>228</v>
      </c>
    </row>
    <row r="18" spans="2:2" x14ac:dyDescent="0.25">
      <c r="B18" s="254" t="s">
        <v>229</v>
      </c>
    </row>
    <row r="19" spans="2:2" x14ac:dyDescent="0.25">
      <c r="B19" s="254" t="s">
        <v>230</v>
      </c>
    </row>
    <row r="20" spans="2:2" x14ac:dyDescent="0.25">
      <c r="B20" s="254" t="s">
        <v>231</v>
      </c>
    </row>
    <row r="21" spans="2:2" x14ac:dyDescent="0.25">
      <c r="B21" s="254" t="s">
        <v>232</v>
      </c>
    </row>
    <row r="22" spans="2:2" x14ac:dyDescent="0.25">
      <c r="B22" s="254" t="s">
        <v>233</v>
      </c>
    </row>
    <row r="23" spans="2:2" x14ac:dyDescent="0.25">
      <c r="B23" s="254" t="s">
        <v>234</v>
      </c>
    </row>
    <row r="24" spans="2:2" x14ac:dyDescent="0.25">
      <c r="B24" s="254" t="s">
        <v>235</v>
      </c>
    </row>
    <row r="25" spans="2:2" x14ac:dyDescent="0.25">
      <c r="B25" s="254" t="s">
        <v>236</v>
      </c>
    </row>
    <row r="26" spans="2:2" x14ac:dyDescent="0.25">
      <c r="B26" s="254" t="s">
        <v>237</v>
      </c>
    </row>
    <row r="27" spans="2:2" x14ac:dyDescent="0.25">
      <c r="B27" s="254" t="s">
        <v>238</v>
      </c>
    </row>
    <row r="28" spans="2:2" x14ac:dyDescent="0.25">
      <c r="B28" s="254" t="s">
        <v>239</v>
      </c>
    </row>
    <row r="29" spans="2:2" x14ac:dyDescent="0.25">
      <c r="B29" s="254" t="s">
        <v>240</v>
      </c>
    </row>
    <row r="30" spans="2:2" x14ac:dyDescent="0.25">
      <c r="B30" s="254" t="s">
        <v>241</v>
      </c>
    </row>
    <row r="31" spans="2:2" x14ac:dyDescent="0.25">
      <c r="B31" s="254" t="s">
        <v>242</v>
      </c>
    </row>
    <row r="32" spans="2:2" x14ac:dyDescent="0.25">
      <c r="B32" s="254" t="s">
        <v>243</v>
      </c>
    </row>
    <row r="33" spans="2:2" x14ac:dyDescent="0.25">
      <c r="B33" s="254" t="s">
        <v>244</v>
      </c>
    </row>
    <row r="34" spans="2:2" x14ac:dyDescent="0.25">
      <c r="B34" s="254" t="s">
        <v>245</v>
      </c>
    </row>
    <row r="35" spans="2:2" x14ac:dyDescent="0.25">
      <c r="B35" s="254" t="s">
        <v>246</v>
      </c>
    </row>
    <row r="36" spans="2:2" x14ac:dyDescent="0.25">
      <c r="B36" s="254" t="s">
        <v>247</v>
      </c>
    </row>
    <row r="37" spans="2:2" x14ac:dyDescent="0.25">
      <c r="B37" s="254" t="s">
        <v>248</v>
      </c>
    </row>
    <row r="38" spans="2:2" x14ac:dyDescent="0.25">
      <c r="B38" s="254" t="s">
        <v>249</v>
      </c>
    </row>
    <row r="39" spans="2:2" x14ac:dyDescent="0.25">
      <c r="B39" s="254" t="s">
        <v>250</v>
      </c>
    </row>
    <row r="40" spans="2:2" x14ac:dyDescent="0.25">
      <c r="B40" s="254" t="s">
        <v>251</v>
      </c>
    </row>
    <row r="41" spans="2:2" x14ac:dyDescent="0.25">
      <c r="B41" s="254" t="s">
        <v>252</v>
      </c>
    </row>
    <row r="42" spans="2:2" x14ac:dyDescent="0.25">
      <c r="B42" s="254" t="s">
        <v>253</v>
      </c>
    </row>
    <row r="43" spans="2:2" x14ac:dyDescent="0.25">
      <c r="B43" s="254" t="s">
        <v>254</v>
      </c>
    </row>
    <row r="44" spans="2:2" x14ac:dyDescent="0.25">
      <c r="B44" s="254" t="s">
        <v>255</v>
      </c>
    </row>
    <row r="45" spans="2:2" x14ac:dyDescent="0.25">
      <c r="B45" s="254" t="s">
        <v>256</v>
      </c>
    </row>
    <row r="46" spans="2:2" x14ac:dyDescent="0.25">
      <c r="B46" s="254" t="s">
        <v>257</v>
      </c>
    </row>
    <row r="47" spans="2:2" x14ac:dyDescent="0.25">
      <c r="B47" s="254" t="s">
        <v>258</v>
      </c>
    </row>
    <row r="48" spans="2:2" x14ac:dyDescent="0.25">
      <c r="B48" s="254" t="s">
        <v>259</v>
      </c>
    </row>
    <row r="49" spans="2:2" x14ac:dyDescent="0.25">
      <c r="B49" s="254" t="s">
        <v>260</v>
      </c>
    </row>
    <row r="50" spans="2:2" x14ac:dyDescent="0.25">
      <c r="B50" s="254" t="s">
        <v>261</v>
      </c>
    </row>
    <row r="51" spans="2:2" x14ac:dyDescent="0.25">
      <c r="B51" s="254" t="s">
        <v>262</v>
      </c>
    </row>
    <row r="52" spans="2:2" x14ac:dyDescent="0.25">
      <c r="B52" s="254" t="s">
        <v>263</v>
      </c>
    </row>
    <row r="53" spans="2:2" x14ac:dyDescent="0.25">
      <c r="B53" s="254" t="s">
        <v>264</v>
      </c>
    </row>
    <row r="54" spans="2:2" x14ac:dyDescent="0.25">
      <c r="B54" s="254" t="s">
        <v>265</v>
      </c>
    </row>
  </sheetData>
  <pageMargins left="0.7" right="0.7" top="0.75" bottom="0.75" header="0.3" footer="0.3"/>
  <pageSetup paperSize="9"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18</vt:i4>
      </vt:variant>
    </vt:vector>
  </HeadingPairs>
  <TitlesOfParts>
    <vt:vector size="31" baseType="lpstr">
      <vt:lpstr>img</vt:lpstr>
      <vt:lpstr>fichiers du répertoire cible</vt:lpstr>
      <vt:lpstr>Feuil1</vt:lpstr>
      <vt:lpstr>paramètres FTP</vt:lpstr>
      <vt:lpstr>Planning</vt:lpstr>
      <vt:lpstr>Accueil</vt:lpstr>
      <vt:lpstr>Parametre</vt:lpstr>
      <vt:lpstr>Bareme</vt:lpstr>
      <vt:lpstr>Eval_model</vt:lpstr>
      <vt:lpstr>Bilanindividuel</vt:lpstr>
      <vt:lpstr>Bilan</vt:lpstr>
      <vt:lpstr>Visu_Epr</vt:lpstr>
      <vt:lpstr>Activite</vt:lpstr>
      <vt:lpstr>Activite</vt:lpstr>
      <vt:lpstr>Planning!Impression_des_titres</vt:lpstr>
      <vt:lpstr>Liste_eleve</vt:lpstr>
      <vt:lpstr>Liste_eleve2</vt:lpstr>
      <vt:lpstr>Visu_Epr!Liste_Tp</vt:lpstr>
      <vt:lpstr>Liste_Tp</vt:lpstr>
      <vt:lpstr>login</vt:lpstr>
      <vt:lpstr>port_ftp</vt:lpstr>
      <vt:lpstr>rep_cible</vt:lpstr>
      <vt:lpstr>site_ftp</vt:lpstr>
      <vt:lpstr>zone_auto</vt:lpstr>
      <vt:lpstr>Accueil!Zone_d_impression</vt:lpstr>
      <vt:lpstr>Bareme!Zone_d_impression</vt:lpstr>
      <vt:lpstr>Bilan!Zone_d_impression</vt:lpstr>
      <vt:lpstr>Bilanindividuel!Zone_d_impression</vt:lpstr>
      <vt:lpstr>Eval_model!Zone_d_impression</vt:lpstr>
      <vt:lpstr>Planning!Zone_d_impression</vt:lpstr>
      <vt:lpstr>Visu_Epr!Zone_d_impression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berny</dc:creator>
  <cp:lastModifiedBy>b_hanin@hotmail.com</cp:lastModifiedBy>
  <cp:lastPrinted>2015-01-25T15:34:47Z</cp:lastPrinted>
  <dcterms:created xsi:type="dcterms:W3CDTF">2014-04-17T06:05:55Z</dcterms:created>
  <dcterms:modified xsi:type="dcterms:W3CDTF">2015-03-07T21:02:59Z</dcterms:modified>
</cp:coreProperties>
</file>